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EEE VI SEM" sheetId="1" r:id="rId1"/>
    <sheet name="DME-A VI SEM" sheetId="2" r:id="rId2"/>
    <sheet name="DME-B VI SEM" sheetId="3" r:id="rId3"/>
    <sheet name="FACULTY WISE RESULT" sheetId="4" r:id="rId4"/>
  </sheets>
  <definedNames/>
  <calcPr fullCalcOnLoad="1"/>
</workbook>
</file>

<file path=xl/sharedStrings.xml><?xml version="1.0" encoding="utf-8"?>
<sst xmlns="http://schemas.openxmlformats.org/spreadsheetml/2006/main" count="448" uniqueCount="219">
  <si>
    <t>S.No</t>
  </si>
  <si>
    <t>HT.NO</t>
  </si>
  <si>
    <t>S</t>
  </si>
  <si>
    <t>R</t>
  </si>
  <si>
    <t>T</t>
  </si>
  <si>
    <t>TOTAL</t>
  </si>
  <si>
    <t>%</t>
  </si>
  <si>
    <t>NO OF BACKLOGS</t>
  </si>
  <si>
    <t>II Shift Polytechnic</t>
  </si>
  <si>
    <t>TOTAL R</t>
  </si>
  <si>
    <t>SONTYAM, VISAKHAPATNAM</t>
  </si>
  <si>
    <t xml:space="preserve">                          DEEE VI SEM C-14 RESULT ANALYSIS (MAR/APR-2018)(2015-2018 BATCH)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</si>
  <si>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</si>
  <si>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</si>
  <si>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</si>
  <si>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</si>
  <si>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</si>
  <si>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</si>
  <si>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</si>
  <si>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</si>
  <si>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</si>
  <si>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</si>
  <si>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15433-EE-001</t>
  </si>
  <si>
    <t>15433-EE-002</t>
  </si>
  <si>
    <t>15433-EE-005</t>
  </si>
  <si>
    <t>15433-EE-006</t>
  </si>
  <si>
    <t>15433-EE-009</t>
  </si>
  <si>
    <t>15433-EE-010</t>
  </si>
  <si>
    <t>15433-EE-011</t>
  </si>
  <si>
    <t>15433-EE-013</t>
  </si>
  <si>
    <t>15433-EE-014</t>
  </si>
  <si>
    <t>15433-EE-015</t>
  </si>
  <si>
    <t>15433-EE-018</t>
  </si>
  <si>
    <t>15433-EE-019</t>
  </si>
  <si>
    <t>15433-EE-021</t>
  </si>
  <si>
    <t>15433-EE-022</t>
  </si>
  <si>
    <t>15433-EE-024</t>
  </si>
  <si>
    <t>15433-EE-026</t>
  </si>
  <si>
    <t>15433-EE-027</t>
  </si>
  <si>
    <t>15433-EE-028</t>
  </si>
  <si>
    <t>15433-EE-030</t>
  </si>
  <si>
    <t>15433-EE-031</t>
  </si>
  <si>
    <t>15433-EE-032</t>
  </si>
  <si>
    <t>15433-EE-035</t>
  </si>
  <si>
    <t>15433-EE-036</t>
  </si>
  <si>
    <t>15433-EE-038</t>
  </si>
  <si>
    <t>INDUSTRIAL MANAGEMENT</t>
  </si>
  <si>
    <t>ELECTRIC TRACTION</t>
  </si>
  <si>
    <t>POWER SYSTEMS-III</t>
  </si>
  <si>
    <t>POWER ELECTRONICS</t>
  </si>
  <si>
    <t>MICRO CONTROLLERS AND APPLICATIONS</t>
  </si>
  <si>
    <t>INDUSTRIAL AUTOMATION</t>
  </si>
  <si>
    <t>ELECTRICAL CAD &amp; PROJECT MANAGEMENT PRACTICE</t>
  </si>
  <si>
    <t>DIGITAL ELECTRONICS &amp; MICRO CONTROLLERS LAB</t>
  </si>
  <si>
    <t>POWER ELECTRONICS &amp; PLC LABORATORY</t>
  </si>
  <si>
    <t>PROJECT WORK</t>
  </si>
  <si>
    <t xml:space="preserve">                          DME VI(A) SEM C-14 RESULT ANALYSIS (MAR/APR-2018)(2015-2018 BATCH)</t>
  </si>
  <si>
    <t>ENTREPRENEURSHIP &amp; PROJECT MANAGEMENT</t>
  </si>
  <si>
    <t>REFRIGERATION &amp;AIR CONDITIONING</t>
  </si>
  <si>
    <t>ENERGY SOURCES &amp; POWER PLANT ENGINEERING</t>
  </si>
  <si>
    <t>CAM</t>
  </si>
  <si>
    <t>MEASUREMENT &amp; CONTROL SYSTEMS</t>
  </si>
  <si>
    <t>AUTOMOBILE ENGINEERING</t>
  </si>
  <si>
    <t>CAM LAB PRACTICE</t>
  </si>
  <si>
    <t>TE&amp;RAC LAB PRACTICE</t>
  </si>
  <si>
    <t>MANUFACTURING &amp; SERVICING AND MAINTENANCE LAB</t>
  </si>
  <si>
    <t>15433-M-002</t>
  </si>
  <si>
    <t>15433-M-004</t>
  </si>
  <si>
    <t>15433-M-008</t>
  </si>
  <si>
    <t>15433-M-009</t>
  </si>
  <si>
    <t>15433-M-010</t>
  </si>
  <si>
    <t>15433-M-011</t>
  </si>
  <si>
    <t>A</t>
  </si>
  <si>
    <t>15433-M-013</t>
  </si>
  <si>
    <t>15433-M-014</t>
  </si>
  <si>
    <t>15433-M-015</t>
  </si>
  <si>
    <t>15433-M-016</t>
  </si>
  <si>
    <t>15433-M-017</t>
  </si>
  <si>
    <t>15433-M-018</t>
  </si>
  <si>
    <t>15433-M-019</t>
  </si>
  <si>
    <t>15433-M-020</t>
  </si>
  <si>
    <t>15433-M-021</t>
  </si>
  <si>
    <t>15433-M-022</t>
  </si>
  <si>
    <t>15433-M-023</t>
  </si>
  <si>
    <t>15433-M-024</t>
  </si>
  <si>
    <t>15433-M-028</t>
  </si>
  <si>
    <t>15433-M-030</t>
  </si>
  <si>
    <t>15433-M-034</t>
  </si>
  <si>
    <t>15433-M-035</t>
  </si>
  <si>
    <t>15433-M-037</t>
  </si>
  <si>
    <t>15433-M-038</t>
  </si>
  <si>
    <t>15433-M-039</t>
  </si>
  <si>
    <t>15433-M-042</t>
  </si>
  <si>
    <t>15433-M-044</t>
  </si>
  <si>
    <t>15433-M-045</t>
  </si>
  <si>
    <t>15433-M-046</t>
  </si>
  <si>
    <t>15433-M-049</t>
  </si>
  <si>
    <t>15433-M-050</t>
  </si>
  <si>
    <t>15433-M-051</t>
  </si>
  <si>
    <t>M</t>
  </si>
  <si>
    <t>15433-M-054</t>
  </si>
  <si>
    <t>15433-M-055</t>
  </si>
  <si>
    <t>15433-M-056</t>
  </si>
  <si>
    <t>15433-M-057</t>
  </si>
  <si>
    <t>15433-M-058</t>
  </si>
  <si>
    <t xml:space="preserve">                                           DME VI(B) SEM C-14 RESULT ANALYSIS (MAR/APR-2018)(2015-2018 BATCH)</t>
  </si>
  <si>
    <t>15433-M-061</t>
  </si>
  <si>
    <t>15433-M-062</t>
  </si>
  <si>
    <t>15433-M-063</t>
  </si>
  <si>
    <t>15433-M-064</t>
  </si>
  <si>
    <t>15433-M-065</t>
  </si>
  <si>
    <t>15433-M-066</t>
  </si>
  <si>
    <t>15433-M-067</t>
  </si>
  <si>
    <t>15433-M-068</t>
  </si>
  <si>
    <t>15433-M-069</t>
  </si>
  <si>
    <t>15433-M-070</t>
  </si>
  <si>
    <t>15433-M-071</t>
  </si>
  <si>
    <t>15433-M-073</t>
  </si>
  <si>
    <t>15433-M-074</t>
  </si>
  <si>
    <t>15433-M-075</t>
  </si>
  <si>
    <t>15433-M-076</t>
  </si>
  <si>
    <t>15433-M-077</t>
  </si>
  <si>
    <t>15433-M-078</t>
  </si>
  <si>
    <t>15433-M-081</t>
  </si>
  <si>
    <t>15433-M-083</t>
  </si>
  <si>
    <t>15433-M-084</t>
  </si>
  <si>
    <t>15433-M-085</t>
  </si>
  <si>
    <t>15433-M-086</t>
  </si>
  <si>
    <t>15433-M-087</t>
  </si>
  <si>
    <t>15433-M-089</t>
  </si>
  <si>
    <t>15433-M-090</t>
  </si>
  <si>
    <t>15433-M-091</t>
  </si>
  <si>
    <t>15433-M-093</t>
  </si>
  <si>
    <t>15433-M-094</t>
  </si>
  <si>
    <t>15433-M-095</t>
  </si>
  <si>
    <t>15433-M-096</t>
  </si>
  <si>
    <t>15433-M-097</t>
  </si>
  <si>
    <t>15433-M-098</t>
  </si>
  <si>
    <t>15433-M-099</t>
  </si>
  <si>
    <t>15433-M-100</t>
  </si>
  <si>
    <t>15433-M-102</t>
  </si>
  <si>
    <t>15433-M-103</t>
  </si>
  <si>
    <t>15433-M-104</t>
  </si>
  <si>
    <t>15433-M-105</t>
  </si>
  <si>
    <t>15433-M-106</t>
  </si>
  <si>
    <t>15433-M-108</t>
  </si>
  <si>
    <t>15433-M-109</t>
  </si>
  <si>
    <t>15433-M-110</t>
  </si>
  <si>
    <t>15433-M-111</t>
  </si>
  <si>
    <t>15433-M-113</t>
  </si>
  <si>
    <t>15433-M-114</t>
  </si>
  <si>
    <t>15433-M-116</t>
  </si>
  <si>
    <t>15433-M-117</t>
  </si>
  <si>
    <t>15433-M-118</t>
  </si>
  <si>
    <t>15433-M-119</t>
  </si>
  <si>
    <t>Sontyam, Visakhapatnam</t>
  </si>
  <si>
    <t>DME VI SEM (SECTION-A) 2015-2018 BATCH(MAR/APR-2018)</t>
  </si>
  <si>
    <t>(Total Attended : 37, No.of.Pass : 19  , Branch Pass Percentage :51.35)</t>
  </si>
  <si>
    <t>S.No.</t>
  </si>
  <si>
    <t>Subject 
Code</t>
  </si>
  <si>
    <t>Subject Name</t>
  </si>
  <si>
    <t xml:space="preserve">Name of Faculty </t>
  </si>
  <si>
    <t xml:space="preserve">Passed </t>
  </si>
  <si>
    <t xml:space="preserve">Fail </t>
  </si>
  <si>
    <t xml:space="preserve">% </t>
  </si>
  <si>
    <t>M-601</t>
  </si>
  <si>
    <t>N.NAGA RAJU</t>
  </si>
  <si>
    <t>M-602</t>
  </si>
  <si>
    <t>G.RAMESH</t>
  </si>
  <si>
    <t>M-603</t>
  </si>
  <si>
    <t>P.SAILAJA</t>
  </si>
  <si>
    <t>M-604</t>
  </si>
  <si>
    <t>N.SUNEEL KUMAR</t>
  </si>
  <si>
    <t>M-605</t>
  </si>
  <si>
    <t>B.DURGA PRASAD</t>
  </si>
  <si>
    <t>M-606</t>
  </si>
  <si>
    <t>K.DIVYA</t>
  </si>
  <si>
    <t>M-607</t>
  </si>
  <si>
    <t>M-608</t>
  </si>
  <si>
    <t>P.PREM KUMAR</t>
  </si>
  <si>
    <t>M-609</t>
  </si>
  <si>
    <t>G.SIRISHA</t>
  </si>
  <si>
    <t>M-610</t>
  </si>
  <si>
    <t>G.RAMESH/B.NOOKA RAJU</t>
  </si>
  <si>
    <t>DME-VI Sec-A Sem Total</t>
  </si>
  <si>
    <t>DME VI SEM (SECTION-B) 2015-2018 BATCH</t>
  </si>
  <si>
    <t>(Total Attended : 49, No.of.Pass : 28  , Branch Pass Percentage :57.14)</t>
  </si>
  <si>
    <t>T.NAGALAKSHMI</t>
  </si>
  <si>
    <t>J.SUNIL KUMAR</t>
  </si>
  <si>
    <t>B.NOOKA RAJU</t>
  </si>
  <si>
    <t>DME-VI Sec-B Sem Total</t>
  </si>
  <si>
    <t>DEEE VI SEM    2015-2018 BATCH</t>
  </si>
  <si>
    <t>(Total Attended : 24, No.of.Pass : 08  , Branch Pass Percentage :33.33)</t>
  </si>
  <si>
    <t>EE-601</t>
  </si>
  <si>
    <t>D.MADHURI</t>
  </si>
  <si>
    <t>EE-602</t>
  </si>
  <si>
    <t>P.PUSHPALATHA</t>
  </si>
  <si>
    <t>EE-603</t>
  </si>
  <si>
    <t>M.SREEDEVI</t>
  </si>
  <si>
    <t>EE-604</t>
  </si>
  <si>
    <t>P.MADHUSUDHAN</t>
  </si>
  <si>
    <t>EE-605</t>
  </si>
  <si>
    <t>CH.HEENA KUMARI</t>
  </si>
  <si>
    <t>EE-606</t>
  </si>
  <si>
    <t>G.PYDI RAJU</t>
  </si>
  <si>
    <t>EE-607</t>
  </si>
  <si>
    <t>EE-608</t>
  </si>
  <si>
    <t>EE-609</t>
  </si>
  <si>
    <t>M.SREEDEVI/P.MADHUSUDHAN</t>
  </si>
  <si>
    <t>EE-610</t>
  </si>
  <si>
    <t>DEEE-VI Sem Total</t>
  </si>
  <si>
    <t>SNO</t>
  </si>
  <si>
    <t>BRANCH</t>
  </si>
  <si>
    <t>APPEARED</t>
  </si>
  <si>
    <t>PASSED</t>
  </si>
  <si>
    <t>FAIL</t>
  </si>
  <si>
    <t xml:space="preserve">DEEE VI </t>
  </si>
  <si>
    <t>DME VI-A</t>
  </si>
  <si>
    <t>DME VI-B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</si>
</sst>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Tahoma"/>
      <family val="2"/>
    </font>
    <font>
      <b/>
      <sz val="14"/>
      <color indexed="8"/>
      <name val="Calibri"/>
      <family val="2"/>
    </font>
    <font>
      <b/>
      <strike/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</font>
    <font>
      <b/>
      <strike/>
      <sz val="11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 wrapText="1"/>
    </xf>
    <xf numFmtId="168" fontId="43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41" fillId="35" borderId="14" xfId="0" applyFont="1" applyFill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/>
    </xf>
    <xf numFmtId="0" fontId="47" fillId="35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123825</xdr:rowOff>
    </xdr:from>
    <xdr:to>
      <xdr:col>44</xdr:col>
      <xdr:colOff>228600</xdr:colOff>
      <xdr:row>4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477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66675</xdr:rowOff>
    </xdr:from>
    <xdr:to>
      <xdr:col>44</xdr:col>
      <xdr:colOff>114300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1245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44</xdr:col>
      <xdr:colOff>161925</xdr:colOff>
      <xdr:row>4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1744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95250</xdr:rowOff>
    </xdr:from>
    <xdr:to>
      <xdr:col>6</xdr:col>
      <xdr:colOff>333375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552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85" zoomScaleNormal="85" zoomScalePageLayoutView="0" workbookViewId="0" topLeftCell="A1">
      <selection activeCell="AV15" sqref="AV15"/>
    </sheetView>
  </sheetViews>
  <sheetFormatPr defaultColWidth="9.140625" defaultRowHeight="15"/>
  <cols>
    <col min="1" max="1" width="5.140625" style="0" bestFit="1" customWidth="1"/>
    <col min="2" max="2" width="12.421875" style="0" bestFit="1" customWidth="1"/>
    <col min="3" max="17" width="3.57421875" style="0" customWidth="1"/>
    <col min="18" max="18" width="4.140625" style="0" bestFit="1" customWidth="1"/>
    <col min="19" max="42" width="3.57421875" style="0" customWidth="1"/>
    <col min="43" max="43" width="8.140625" style="6" bestFit="1" customWidth="1"/>
    <col min="44" max="44" width="8.8515625" style="6" customWidth="1"/>
    <col min="45" max="45" width="6.57421875" style="6" bestFit="1" customWidth="1"/>
    <col min="46" max="46" width="6.57421875" style="6" customWidth="1"/>
  </cols>
  <sheetData>
    <row r="1" spans="1:47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ht="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2:47" ht="18">
      <c r="B6" s="46" t="s">
        <v>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9"/>
    </row>
    <row r="7" spans="1:47" ht="18">
      <c r="A7" s="46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9"/>
    </row>
    <row r="8" spans="1:46" ht="18.75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</row>
    <row r="9" spans="1:46" ht="63" customHeight="1">
      <c r="A9" s="47" t="s">
        <v>0</v>
      </c>
      <c r="B9" s="47" t="s">
        <v>1</v>
      </c>
      <c r="C9" s="45" t="s">
        <v>46</v>
      </c>
      <c r="D9" s="45"/>
      <c r="E9" s="45"/>
      <c r="F9" s="45"/>
      <c r="G9" s="45" t="s">
        <v>47</v>
      </c>
      <c r="H9" s="45"/>
      <c r="I9" s="45"/>
      <c r="J9" s="45"/>
      <c r="K9" s="45" t="s">
        <v>48</v>
      </c>
      <c r="L9" s="45"/>
      <c r="M9" s="45"/>
      <c r="N9" s="45"/>
      <c r="O9" s="45" t="s">
        <v>49</v>
      </c>
      <c r="P9" s="45"/>
      <c r="Q9" s="45"/>
      <c r="R9" s="45"/>
      <c r="S9" s="45" t="s">
        <v>50</v>
      </c>
      <c r="T9" s="45"/>
      <c r="U9" s="45"/>
      <c r="V9" s="45"/>
      <c r="W9" s="45" t="s">
        <v>51</v>
      </c>
      <c r="X9" s="45"/>
      <c r="Y9" s="45"/>
      <c r="Z9" s="45"/>
      <c r="AA9" s="45" t="s">
        <v>52</v>
      </c>
      <c r="AB9" s="45"/>
      <c r="AC9" s="45"/>
      <c r="AD9" s="45"/>
      <c r="AE9" s="45" t="s">
        <v>53</v>
      </c>
      <c r="AF9" s="45"/>
      <c r="AG9" s="45"/>
      <c r="AH9" s="45"/>
      <c r="AI9" s="45" t="s">
        <v>54</v>
      </c>
      <c r="AJ9" s="45"/>
      <c r="AK9" s="45"/>
      <c r="AL9" s="45"/>
      <c r="AM9" s="45" t="s">
        <v>55</v>
      </c>
      <c r="AN9" s="45"/>
      <c r="AO9" s="45"/>
      <c r="AP9" s="45"/>
      <c r="AQ9" s="49" t="s">
        <v>9</v>
      </c>
      <c r="AR9" s="49" t="s">
        <v>7</v>
      </c>
      <c r="AS9" s="51" t="s">
        <v>5</v>
      </c>
      <c r="AT9" s="53" t="s">
        <v>6</v>
      </c>
    </row>
    <row r="10" spans="1:46" ht="15">
      <c r="A10" s="47"/>
      <c r="B10" s="47"/>
      <c r="C10" s="8" t="s">
        <v>12</v>
      </c>
      <c r="D10" s="8" t="s">
        <v>2</v>
      </c>
      <c r="E10" s="8" t="s">
        <v>3</v>
      </c>
      <c r="F10" s="8" t="s">
        <v>4</v>
      </c>
      <c r="G10" s="8" t="s">
        <v>13</v>
      </c>
      <c r="H10" s="8" t="s">
        <v>2</v>
      </c>
      <c r="I10" s="8" t="s">
        <v>3</v>
      </c>
      <c r="J10" s="8" t="s">
        <v>4</v>
      </c>
      <c r="K10" s="8" t="s">
        <v>14</v>
      </c>
      <c r="L10" s="8" t="s">
        <v>2</v>
      </c>
      <c r="M10" s="8" t="s">
        <v>3</v>
      </c>
      <c r="N10" s="8" t="s">
        <v>4</v>
      </c>
      <c r="O10" s="8" t="s">
        <v>15</v>
      </c>
      <c r="P10" s="8" t="s">
        <v>2</v>
      </c>
      <c r="Q10" s="8" t="s">
        <v>3</v>
      </c>
      <c r="R10" s="8" t="s">
        <v>4</v>
      </c>
      <c r="S10" s="8" t="s">
        <v>16</v>
      </c>
      <c r="T10" s="8" t="s">
        <v>2</v>
      </c>
      <c r="U10" s="8" t="s">
        <v>3</v>
      </c>
      <c r="V10" s="8" t="s">
        <v>4</v>
      </c>
      <c r="W10" s="8" t="s">
        <v>17</v>
      </c>
      <c r="X10" s="8" t="s">
        <v>2</v>
      </c>
      <c r="Y10" s="8" t="s">
        <v>3</v>
      </c>
      <c r="Z10" s="8" t="s">
        <v>4</v>
      </c>
      <c r="AA10" s="8" t="s">
        <v>18</v>
      </c>
      <c r="AB10" s="8" t="s">
        <v>2</v>
      </c>
      <c r="AC10" s="8" t="s">
        <v>3</v>
      </c>
      <c r="AD10" s="8" t="s">
        <v>4</v>
      </c>
      <c r="AE10" s="8" t="s">
        <v>19</v>
      </c>
      <c r="AF10" s="8" t="s">
        <v>2</v>
      </c>
      <c r="AG10" s="8" t="s">
        <v>3</v>
      </c>
      <c r="AH10" s="8" t="s">
        <v>4</v>
      </c>
      <c r="AI10" s="8" t="s">
        <v>20</v>
      </c>
      <c r="AJ10" s="8" t="s">
        <v>2</v>
      </c>
      <c r="AK10" s="8" t="s">
        <v>3</v>
      </c>
      <c r="AL10" s="8" t="s">
        <v>4</v>
      </c>
      <c r="AM10" s="8" t="s">
        <v>21</v>
      </c>
      <c r="AN10" s="8" t="s">
        <v>2</v>
      </c>
      <c r="AO10" s="8" t="s">
        <v>3</v>
      </c>
      <c r="AP10" s="8" t="s">
        <v>4</v>
      </c>
      <c r="AQ10" s="50"/>
      <c r="AR10" s="50"/>
      <c r="AS10" s="52"/>
      <c r="AT10" s="53"/>
    </row>
    <row r="11" spans="1:46" ht="15">
      <c r="A11" s="1">
        <v>1</v>
      </c>
      <c r="B11" s="14" t="s">
        <v>22</v>
      </c>
      <c r="C11" s="15">
        <v>59</v>
      </c>
      <c r="D11" s="15">
        <v>7</v>
      </c>
      <c r="E11" s="15">
        <v>1</v>
      </c>
      <c r="F11" s="10">
        <f>SUM(C11,D11)</f>
        <v>66</v>
      </c>
      <c r="G11" s="15">
        <v>6</v>
      </c>
      <c r="H11" s="15">
        <v>4</v>
      </c>
      <c r="I11" s="15">
        <v>0</v>
      </c>
      <c r="J11" s="10">
        <f>SUM(G11,H11)</f>
        <v>10</v>
      </c>
      <c r="K11" s="15">
        <v>43</v>
      </c>
      <c r="L11" s="15">
        <v>13</v>
      </c>
      <c r="M11" s="15">
        <v>1</v>
      </c>
      <c r="N11" s="10">
        <f>SUM(K11,L11)</f>
        <v>56</v>
      </c>
      <c r="O11" s="15">
        <v>30</v>
      </c>
      <c r="P11" s="15">
        <v>9</v>
      </c>
      <c r="Q11" s="15">
        <v>1</v>
      </c>
      <c r="R11" s="10">
        <f>SUM(O11,P11)</f>
        <v>39</v>
      </c>
      <c r="S11" s="15">
        <v>13</v>
      </c>
      <c r="T11" s="15">
        <v>7</v>
      </c>
      <c r="U11" s="15">
        <v>0</v>
      </c>
      <c r="V11" s="10">
        <f>SUM(S11,T11)</f>
        <v>20</v>
      </c>
      <c r="W11" s="15">
        <v>13</v>
      </c>
      <c r="X11" s="15">
        <v>12</v>
      </c>
      <c r="Y11" s="15">
        <v>0</v>
      </c>
      <c r="Z11" s="10">
        <f>SUM(W11,X11)</f>
        <v>25</v>
      </c>
      <c r="AA11" s="15">
        <v>43</v>
      </c>
      <c r="AB11" s="15">
        <v>27</v>
      </c>
      <c r="AC11" s="15">
        <v>1</v>
      </c>
      <c r="AD11" s="10">
        <f>SUM(AA11,AB11)</f>
        <v>70</v>
      </c>
      <c r="AE11" s="15">
        <v>45</v>
      </c>
      <c r="AF11" s="15">
        <v>26</v>
      </c>
      <c r="AG11" s="15">
        <v>1</v>
      </c>
      <c r="AH11" s="10">
        <f>SUM(AE11,AF11)</f>
        <v>71</v>
      </c>
      <c r="AI11" s="15">
        <v>44</v>
      </c>
      <c r="AJ11" s="15">
        <v>28</v>
      </c>
      <c r="AK11" s="15">
        <v>1</v>
      </c>
      <c r="AL11" s="10">
        <f>SUM(AI11,AJ11)</f>
        <v>72</v>
      </c>
      <c r="AM11" s="15">
        <v>50</v>
      </c>
      <c r="AN11" s="15">
        <v>30</v>
      </c>
      <c r="AO11" s="15">
        <v>1</v>
      </c>
      <c r="AP11" s="10">
        <f>SUM(AM11,AN11)</f>
        <v>80</v>
      </c>
      <c r="AQ11" s="10">
        <f>SUM(E11,I11,M11,Q11,U11,Y11,AC11,AG11,AK11,AO11)</f>
        <v>7</v>
      </c>
      <c r="AR11" s="10">
        <f>10-AQ11</f>
        <v>3</v>
      </c>
      <c r="AS11" s="10">
        <f>SUM(F11,J11,N11,R11,V11,Z11,AD11,AH11,AL11,AP11)</f>
        <v>509</v>
      </c>
      <c r="AT11" s="10">
        <f>AS11/1000*100</f>
        <v>50.9</v>
      </c>
    </row>
    <row r="12" spans="1:49" ht="15">
      <c r="A12" s="1">
        <v>2</v>
      </c>
      <c r="B12" s="14" t="s">
        <v>23</v>
      </c>
      <c r="C12" s="15">
        <v>28</v>
      </c>
      <c r="D12" s="15">
        <v>10</v>
      </c>
      <c r="E12" s="15">
        <v>1</v>
      </c>
      <c r="F12" s="10">
        <f aca="true" t="shared" si="0" ref="F12:F34">SUM(C12,D12)</f>
        <v>38</v>
      </c>
      <c r="G12" s="15">
        <v>8</v>
      </c>
      <c r="H12" s="15">
        <v>2</v>
      </c>
      <c r="I12" s="15">
        <v>0</v>
      </c>
      <c r="J12" s="10">
        <f aca="true" t="shared" si="1" ref="J12:J34">SUM(G12,H12)</f>
        <v>10</v>
      </c>
      <c r="K12" s="15">
        <v>17</v>
      </c>
      <c r="L12" s="15">
        <v>8</v>
      </c>
      <c r="M12" s="15">
        <v>0</v>
      </c>
      <c r="N12" s="10">
        <f aca="true" t="shared" si="2" ref="N12:N34">SUM(K12,L12)</f>
        <v>25</v>
      </c>
      <c r="O12" s="15">
        <v>17</v>
      </c>
      <c r="P12" s="15">
        <v>8</v>
      </c>
      <c r="Q12" s="15">
        <v>0</v>
      </c>
      <c r="R12" s="10">
        <f aca="true" t="shared" si="3" ref="R12:R34">SUM(O12,P12)</f>
        <v>25</v>
      </c>
      <c r="S12" s="15">
        <v>0</v>
      </c>
      <c r="T12" s="15">
        <v>7</v>
      </c>
      <c r="U12" s="15">
        <v>0</v>
      </c>
      <c r="V12" s="10">
        <f aca="true" t="shared" si="4" ref="V12:V34">SUM(S12,T12)</f>
        <v>7</v>
      </c>
      <c r="W12" s="15">
        <v>0</v>
      </c>
      <c r="X12" s="15">
        <v>11</v>
      </c>
      <c r="Y12" s="15">
        <v>0</v>
      </c>
      <c r="Z12" s="10">
        <f aca="true" t="shared" si="5" ref="Z12:Z34">SUM(W12,X12)</f>
        <v>11</v>
      </c>
      <c r="AA12" s="15">
        <v>44</v>
      </c>
      <c r="AB12" s="15">
        <v>27</v>
      </c>
      <c r="AC12" s="15">
        <v>1</v>
      </c>
      <c r="AD12" s="10">
        <f aca="true" t="shared" si="6" ref="AD12:AD34">SUM(AA12,AB12)</f>
        <v>71</v>
      </c>
      <c r="AE12" s="15">
        <v>46</v>
      </c>
      <c r="AF12" s="15">
        <v>25</v>
      </c>
      <c r="AG12" s="15">
        <v>1</v>
      </c>
      <c r="AH12" s="10">
        <f aca="true" t="shared" si="7" ref="AH12:AH34">SUM(AE12,AF12)</f>
        <v>71</v>
      </c>
      <c r="AI12" s="15">
        <v>45</v>
      </c>
      <c r="AJ12" s="15">
        <v>32</v>
      </c>
      <c r="AK12" s="15">
        <v>1</v>
      </c>
      <c r="AL12" s="10">
        <f aca="true" t="shared" si="8" ref="AL12:AL34">SUM(AI12,AJ12)</f>
        <v>77</v>
      </c>
      <c r="AM12" s="15">
        <v>47</v>
      </c>
      <c r="AN12" s="15">
        <v>30</v>
      </c>
      <c r="AO12" s="15">
        <v>1</v>
      </c>
      <c r="AP12" s="10">
        <f aca="true" t="shared" si="9" ref="AP12:AP34">SUM(AM12,AN12)</f>
        <v>77</v>
      </c>
      <c r="AQ12" s="10">
        <f aca="true" t="shared" si="10" ref="AQ12:AQ30">SUM(E12,I12,M12,Q12,U12,Y12,AC12,AG12,AK12,AO12)</f>
        <v>5</v>
      </c>
      <c r="AR12" s="10">
        <f aca="true" t="shared" si="11" ref="AR12:AR34">10-AQ12</f>
        <v>5</v>
      </c>
      <c r="AS12" s="10">
        <f aca="true" t="shared" si="12" ref="AS12:AS30">SUM(F12,J12,N12,R12,V12,Z12,AD12,AH12,AL12,AP12)</f>
        <v>412</v>
      </c>
      <c r="AT12" s="10">
        <f aca="true" t="shared" si="13" ref="AT12:AT30">AS12/1000*100</f>
        <v>41.199999999999996</v>
      </c>
      <c r="AW12" s="5"/>
    </row>
    <row r="13" spans="1:46" ht="15">
      <c r="A13" s="2">
        <v>3</v>
      </c>
      <c r="B13" s="14" t="s">
        <v>24</v>
      </c>
      <c r="C13" s="15">
        <v>40</v>
      </c>
      <c r="D13" s="15">
        <v>16</v>
      </c>
      <c r="E13" s="15">
        <v>1</v>
      </c>
      <c r="F13" s="10">
        <f t="shared" si="0"/>
        <v>56</v>
      </c>
      <c r="G13" s="15">
        <v>18</v>
      </c>
      <c r="H13" s="15">
        <v>7</v>
      </c>
      <c r="I13" s="15">
        <v>0</v>
      </c>
      <c r="J13" s="10">
        <f t="shared" si="1"/>
        <v>25</v>
      </c>
      <c r="K13" s="15">
        <v>44</v>
      </c>
      <c r="L13" s="15">
        <v>16</v>
      </c>
      <c r="M13" s="15">
        <v>1</v>
      </c>
      <c r="N13" s="10">
        <f t="shared" si="2"/>
        <v>60</v>
      </c>
      <c r="O13" s="15">
        <v>31</v>
      </c>
      <c r="P13" s="15">
        <v>14</v>
      </c>
      <c r="Q13" s="15">
        <v>1</v>
      </c>
      <c r="R13" s="10">
        <f t="shared" si="3"/>
        <v>45</v>
      </c>
      <c r="S13" s="15">
        <v>28</v>
      </c>
      <c r="T13" s="15">
        <v>8</v>
      </c>
      <c r="U13" s="15">
        <v>1</v>
      </c>
      <c r="V13" s="10">
        <f t="shared" si="4"/>
        <v>36</v>
      </c>
      <c r="W13" s="15">
        <v>35</v>
      </c>
      <c r="X13" s="15">
        <v>16</v>
      </c>
      <c r="Y13" s="15">
        <v>1</v>
      </c>
      <c r="Z13" s="10">
        <f t="shared" si="5"/>
        <v>51</v>
      </c>
      <c r="AA13" s="15">
        <v>50</v>
      </c>
      <c r="AB13" s="15">
        <v>28</v>
      </c>
      <c r="AC13" s="15">
        <v>1</v>
      </c>
      <c r="AD13" s="10">
        <f t="shared" si="6"/>
        <v>78</v>
      </c>
      <c r="AE13" s="15">
        <v>48</v>
      </c>
      <c r="AF13" s="15">
        <v>31</v>
      </c>
      <c r="AG13" s="15">
        <v>1</v>
      </c>
      <c r="AH13" s="10">
        <f t="shared" si="7"/>
        <v>79</v>
      </c>
      <c r="AI13" s="15">
        <v>47</v>
      </c>
      <c r="AJ13" s="15">
        <v>32</v>
      </c>
      <c r="AK13" s="15">
        <v>1</v>
      </c>
      <c r="AL13" s="10">
        <f t="shared" si="8"/>
        <v>79</v>
      </c>
      <c r="AM13" s="15">
        <v>45</v>
      </c>
      <c r="AN13" s="15">
        <v>30</v>
      </c>
      <c r="AO13" s="15">
        <v>1</v>
      </c>
      <c r="AP13" s="10">
        <f t="shared" si="9"/>
        <v>75</v>
      </c>
      <c r="AQ13" s="10">
        <f t="shared" si="10"/>
        <v>9</v>
      </c>
      <c r="AR13" s="10">
        <f t="shared" si="11"/>
        <v>1</v>
      </c>
      <c r="AS13" s="10">
        <f t="shared" si="12"/>
        <v>584</v>
      </c>
      <c r="AT13" s="10">
        <f t="shared" si="13"/>
        <v>58.4</v>
      </c>
    </row>
    <row r="14" spans="1:46" ht="15">
      <c r="A14" s="2">
        <v>4</v>
      </c>
      <c r="B14" s="14" t="s">
        <v>25</v>
      </c>
      <c r="C14" s="15">
        <v>20</v>
      </c>
      <c r="D14" s="15">
        <v>13</v>
      </c>
      <c r="E14" s="15">
        <v>0</v>
      </c>
      <c r="F14" s="10">
        <f t="shared" si="0"/>
        <v>33</v>
      </c>
      <c r="G14" s="15">
        <v>2</v>
      </c>
      <c r="H14" s="15">
        <v>9</v>
      </c>
      <c r="I14" s="15">
        <v>0</v>
      </c>
      <c r="J14" s="10">
        <f t="shared" si="1"/>
        <v>11</v>
      </c>
      <c r="K14" s="15">
        <v>20</v>
      </c>
      <c r="L14" s="15">
        <v>8</v>
      </c>
      <c r="M14" s="15">
        <v>0</v>
      </c>
      <c r="N14" s="10">
        <f t="shared" si="2"/>
        <v>28</v>
      </c>
      <c r="O14" s="15">
        <v>21</v>
      </c>
      <c r="P14" s="15">
        <v>10</v>
      </c>
      <c r="Q14" s="15">
        <v>0</v>
      </c>
      <c r="R14" s="10">
        <f t="shared" si="3"/>
        <v>31</v>
      </c>
      <c r="S14" s="15">
        <v>0</v>
      </c>
      <c r="T14" s="15">
        <v>7</v>
      </c>
      <c r="U14" s="15">
        <v>0</v>
      </c>
      <c r="V14" s="10">
        <f t="shared" si="4"/>
        <v>7</v>
      </c>
      <c r="W14" s="15">
        <v>29</v>
      </c>
      <c r="X14" s="15">
        <v>13</v>
      </c>
      <c r="Y14" s="15">
        <v>1</v>
      </c>
      <c r="Z14" s="10">
        <f t="shared" si="5"/>
        <v>42</v>
      </c>
      <c r="AA14" s="15">
        <v>40</v>
      </c>
      <c r="AB14" s="15">
        <v>24</v>
      </c>
      <c r="AC14" s="15">
        <v>1</v>
      </c>
      <c r="AD14" s="10">
        <f t="shared" si="6"/>
        <v>64</v>
      </c>
      <c r="AE14" s="15">
        <v>45</v>
      </c>
      <c r="AF14" s="15">
        <v>20</v>
      </c>
      <c r="AG14" s="15">
        <v>1</v>
      </c>
      <c r="AH14" s="10">
        <f t="shared" si="7"/>
        <v>65</v>
      </c>
      <c r="AI14" s="15">
        <v>43</v>
      </c>
      <c r="AJ14" s="15">
        <v>27</v>
      </c>
      <c r="AK14" s="15">
        <v>1</v>
      </c>
      <c r="AL14" s="10">
        <f t="shared" si="8"/>
        <v>70</v>
      </c>
      <c r="AM14" s="15">
        <v>50</v>
      </c>
      <c r="AN14" s="15">
        <v>30</v>
      </c>
      <c r="AO14" s="15">
        <v>1</v>
      </c>
      <c r="AP14" s="10">
        <f t="shared" si="9"/>
        <v>80</v>
      </c>
      <c r="AQ14" s="10">
        <f t="shared" si="10"/>
        <v>5</v>
      </c>
      <c r="AR14" s="10">
        <f t="shared" si="11"/>
        <v>5</v>
      </c>
      <c r="AS14" s="10">
        <f t="shared" si="12"/>
        <v>431</v>
      </c>
      <c r="AT14" s="10">
        <f t="shared" si="13"/>
        <v>43.1</v>
      </c>
    </row>
    <row r="15" spans="1:46" ht="15">
      <c r="A15" s="2">
        <v>5</v>
      </c>
      <c r="B15" s="14" t="s">
        <v>26</v>
      </c>
      <c r="C15" s="15">
        <v>40</v>
      </c>
      <c r="D15" s="15">
        <v>13</v>
      </c>
      <c r="E15" s="15">
        <v>1</v>
      </c>
      <c r="F15" s="10">
        <f t="shared" si="0"/>
        <v>53</v>
      </c>
      <c r="G15" s="15">
        <v>16</v>
      </c>
      <c r="H15" s="15">
        <v>10</v>
      </c>
      <c r="I15" s="15">
        <v>0</v>
      </c>
      <c r="J15" s="10">
        <f t="shared" si="1"/>
        <v>26</v>
      </c>
      <c r="K15" s="15">
        <v>39</v>
      </c>
      <c r="L15" s="15">
        <v>8</v>
      </c>
      <c r="M15" s="15">
        <v>1</v>
      </c>
      <c r="N15" s="10">
        <f t="shared" si="2"/>
        <v>47</v>
      </c>
      <c r="O15" s="15">
        <v>29</v>
      </c>
      <c r="P15" s="15">
        <v>10</v>
      </c>
      <c r="Q15" s="15">
        <v>1</v>
      </c>
      <c r="R15" s="10">
        <f t="shared" si="3"/>
        <v>39</v>
      </c>
      <c r="S15" s="15">
        <v>20</v>
      </c>
      <c r="T15" s="15">
        <v>6</v>
      </c>
      <c r="U15" s="15">
        <v>0</v>
      </c>
      <c r="V15" s="10">
        <f t="shared" si="4"/>
        <v>26</v>
      </c>
      <c r="W15" s="15">
        <v>43</v>
      </c>
      <c r="X15" s="15">
        <v>8</v>
      </c>
      <c r="Y15" s="15">
        <v>1</v>
      </c>
      <c r="Z15" s="10">
        <f t="shared" si="5"/>
        <v>51</v>
      </c>
      <c r="AA15" s="15">
        <v>41</v>
      </c>
      <c r="AB15" s="15">
        <v>27</v>
      </c>
      <c r="AC15" s="15">
        <v>1</v>
      </c>
      <c r="AD15" s="10">
        <f t="shared" si="6"/>
        <v>68</v>
      </c>
      <c r="AE15" s="15">
        <v>48</v>
      </c>
      <c r="AF15" s="15">
        <v>28</v>
      </c>
      <c r="AG15" s="15">
        <v>1</v>
      </c>
      <c r="AH15" s="10">
        <f t="shared" si="7"/>
        <v>76</v>
      </c>
      <c r="AI15" s="15">
        <v>42</v>
      </c>
      <c r="AJ15" s="15">
        <v>28</v>
      </c>
      <c r="AK15" s="15">
        <v>1</v>
      </c>
      <c r="AL15" s="10">
        <f t="shared" si="8"/>
        <v>70</v>
      </c>
      <c r="AM15" s="15">
        <v>45</v>
      </c>
      <c r="AN15" s="15">
        <v>30</v>
      </c>
      <c r="AO15" s="15">
        <v>1</v>
      </c>
      <c r="AP15" s="10">
        <f t="shared" si="9"/>
        <v>75</v>
      </c>
      <c r="AQ15" s="10">
        <f t="shared" si="10"/>
        <v>8</v>
      </c>
      <c r="AR15" s="10">
        <f t="shared" si="11"/>
        <v>2</v>
      </c>
      <c r="AS15" s="10">
        <f t="shared" si="12"/>
        <v>531</v>
      </c>
      <c r="AT15" s="10">
        <f t="shared" si="13"/>
        <v>53.1</v>
      </c>
    </row>
    <row r="16" spans="1:46" ht="13.5" customHeight="1">
      <c r="A16" s="2">
        <v>6</v>
      </c>
      <c r="B16" s="14" t="s">
        <v>27</v>
      </c>
      <c r="C16" s="15">
        <v>37</v>
      </c>
      <c r="D16" s="15">
        <v>11</v>
      </c>
      <c r="E16" s="15">
        <v>1</v>
      </c>
      <c r="F16" s="10">
        <f t="shared" si="0"/>
        <v>48</v>
      </c>
      <c r="G16" s="15">
        <v>5</v>
      </c>
      <c r="H16" s="15">
        <v>6</v>
      </c>
      <c r="I16" s="15">
        <v>0</v>
      </c>
      <c r="J16" s="10">
        <f t="shared" si="1"/>
        <v>11</v>
      </c>
      <c r="K16" s="15">
        <v>29</v>
      </c>
      <c r="L16" s="15">
        <v>10</v>
      </c>
      <c r="M16" s="15">
        <v>1</v>
      </c>
      <c r="N16" s="10">
        <f t="shared" si="2"/>
        <v>39</v>
      </c>
      <c r="O16" s="15">
        <v>35</v>
      </c>
      <c r="P16" s="15">
        <v>12</v>
      </c>
      <c r="Q16" s="15">
        <v>1</v>
      </c>
      <c r="R16" s="10">
        <f t="shared" si="3"/>
        <v>47</v>
      </c>
      <c r="S16" s="15">
        <v>14</v>
      </c>
      <c r="T16" s="15">
        <v>7</v>
      </c>
      <c r="U16" s="15">
        <v>0</v>
      </c>
      <c r="V16" s="10">
        <f t="shared" si="4"/>
        <v>21</v>
      </c>
      <c r="W16" s="15">
        <v>28</v>
      </c>
      <c r="X16" s="15">
        <v>12</v>
      </c>
      <c r="Y16" s="15">
        <v>1</v>
      </c>
      <c r="Z16" s="10">
        <f t="shared" si="5"/>
        <v>40</v>
      </c>
      <c r="AA16" s="15">
        <v>42</v>
      </c>
      <c r="AB16" s="15">
        <v>24</v>
      </c>
      <c r="AC16" s="15">
        <v>1</v>
      </c>
      <c r="AD16" s="10">
        <f t="shared" si="6"/>
        <v>66</v>
      </c>
      <c r="AE16" s="15">
        <v>45</v>
      </c>
      <c r="AF16" s="15">
        <v>24</v>
      </c>
      <c r="AG16" s="15">
        <v>1</v>
      </c>
      <c r="AH16" s="10">
        <f t="shared" si="7"/>
        <v>69</v>
      </c>
      <c r="AI16" s="15">
        <v>41</v>
      </c>
      <c r="AJ16" s="15">
        <v>26</v>
      </c>
      <c r="AK16" s="15">
        <v>1</v>
      </c>
      <c r="AL16" s="10">
        <f t="shared" si="8"/>
        <v>67</v>
      </c>
      <c r="AM16" s="15">
        <v>45</v>
      </c>
      <c r="AN16" s="15">
        <v>30</v>
      </c>
      <c r="AO16" s="15">
        <v>1</v>
      </c>
      <c r="AP16" s="10">
        <f t="shared" si="9"/>
        <v>75</v>
      </c>
      <c r="AQ16" s="10">
        <f t="shared" si="10"/>
        <v>8</v>
      </c>
      <c r="AR16" s="10">
        <f t="shared" si="11"/>
        <v>2</v>
      </c>
      <c r="AS16" s="10">
        <f t="shared" si="12"/>
        <v>483</v>
      </c>
      <c r="AT16" s="10">
        <f t="shared" si="13"/>
        <v>48.3</v>
      </c>
    </row>
    <row r="17" spans="1:46" ht="15">
      <c r="A17" s="2">
        <v>7</v>
      </c>
      <c r="B17" s="14" t="s">
        <v>28</v>
      </c>
      <c r="C17" s="15">
        <v>57</v>
      </c>
      <c r="D17" s="15">
        <v>17</v>
      </c>
      <c r="E17" s="15">
        <v>1</v>
      </c>
      <c r="F17" s="10">
        <f t="shared" si="0"/>
        <v>74</v>
      </c>
      <c r="G17" s="15">
        <v>52</v>
      </c>
      <c r="H17" s="15">
        <v>19</v>
      </c>
      <c r="I17" s="15">
        <v>1</v>
      </c>
      <c r="J17" s="10">
        <f t="shared" si="1"/>
        <v>71</v>
      </c>
      <c r="K17" s="15">
        <v>60</v>
      </c>
      <c r="L17" s="15">
        <v>20</v>
      </c>
      <c r="M17" s="15">
        <v>1</v>
      </c>
      <c r="N17" s="10">
        <f t="shared" si="2"/>
        <v>80</v>
      </c>
      <c r="O17" s="15">
        <v>57</v>
      </c>
      <c r="P17" s="15">
        <v>18</v>
      </c>
      <c r="Q17" s="15">
        <v>1</v>
      </c>
      <c r="R17" s="10">
        <f t="shared" si="3"/>
        <v>75</v>
      </c>
      <c r="S17" s="15">
        <v>41</v>
      </c>
      <c r="T17" s="15">
        <v>16</v>
      </c>
      <c r="U17" s="15">
        <v>1</v>
      </c>
      <c r="V17" s="10">
        <f t="shared" si="4"/>
        <v>57</v>
      </c>
      <c r="W17" s="15">
        <v>49</v>
      </c>
      <c r="X17" s="15">
        <v>18</v>
      </c>
      <c r="Y17" s="15">
        <v>1</v>
      </c>
      <c r="Z17" s="10">
        <f t="shared" si="5"/>
        <v>67</v>
      </c>
      <c r="AA17" s="15">
        <v>56</v>
      </c>
      <c r="AB17" s="15">
        <v>34</v>
      </c>
      <c r="AC17" s="15">
        <v>1</v>
      </c>
      <c r="AD17" s="10">
        <f t="shared" si="6"/>
        <v>90</v>
      </c>
      <c r="AE17" s="15">
        <v>52</v>
      </c>
      <c r="AF17" s="15">
        <v>33</v>
      </c>
      <c r="AG17" s="15">
        <v>1</v>
      </c>
      <c r="AH17" s="10">
        <f t="shared" si="7"/>
        <v>85</v>
      </c>
      <c r="AI17" s="15">
        <v>51</v>
      </c>
      <c r="AJ17" s="15">
        <v>35</v>
      </c>
      <c r="AK17" s="15">
        <v>1</v>
      </c>
      <c r="AL17" s="10">
        <f t="shared" si="8"/>
        <v>86</v>
      </c>
      <c r="AM17" s="15">
        <v>55</v>
      </c>
      <c r="AN17" s="15">
        <v>35</v>
      </c>
      <c r="AO17" s="15">
        <v>1</v>
      </c>
      <c r="AP17" s="10">
        <f t="shared" si="9"/>
        <v>90</v>
      </c>
      <c r="AQ17" s="10">
        <f t="shared" si="10"/>
        <v>10</v>
      </c>
      <c r="AR17" s="10">
        <f t="shared" si="11"/>
        <v>0</v>
      </c>
      <c r="AS17" s="10">
        <f t="shared" si="12"/>
        <v>775</v>
      </c>
      <c r="AT17" s="10">
        <f t="shared" si="13"/>
        <v>77.5</v>
      </c>
    </row>
    <row r="18" spans="1:46" ht="15">
      <c r="A18" s="2">
        <v>8</v>
      </c>
      <c r="B18" s="14" t="s">
        <v>29</v>
      </c>
      <c r="C18" s="15">
        <v>70</v>
      </c>
      <c r="D18" s="15">
        <v>19</v>
      </c>
      <c r="E18" s="15">
        <v>1</v>
      </c>
      <c r="F18" s="10">
        <f t="shared" si="0"/>
        <v>89</v>
      </c>
      <c r="G18" s="15">
        <v>43</v>
      </c>
      <c r="H18" s="15">
        <v>19</v>
      </c>
      <c r="I18" s="15">
        <v>1</v>
      </c>
      <c r="J18" s="10">
        <f t="shared" si="1"/>
        <v>62</v>
      </c>
      <c r="K18" s="15">
        <v>46</v>
      </c>
      <c r="L18" s="15">
        <v>20</v>
      </c>
      <c r="M18" s="15">
        <v>1</v>
      </c>
      <c r="N18" s="10">
        <f t="shared" si="2"/>
        <v>66</v>
      </c>
      <c r="O18" s="15">
        <v>42</v>
      </c>
      <c r="P18" s="15">
        <v>20</v>
      </c>
      <c r="Q18" s="15">
        <v>1</v>
      </c>
      <c r="R18" s="10">
        <f t="shared" si="3"/>
        <v>62</v>
      </c>
      <c r="S18" s="15">
        <v>42</v>
      </c>
      <c r="T18" s="15">
        <v>18</v>
      </c>
      <c r="U18" s="15">
        <v>1</v>
      </c>
      <c r="V18" s="10">
        <f t="shared" si="4"/>
        <v>60</v>
      </c>
      <c r="W18" s="15">
        <v>45</v>
      </c>
      <c r="X18" s="15">
        <v>20</v>
      </c>
      <c r="Y18" s="15">
        <v>1</v>
      </c>
      <c r="Z18" s="10">
        <f t="shared" si="5"/>
        <v>65</v>
      </c>
      <c r="AA18" s="15">
        <v>56</v>
      </c>
      <c r="AB18" s="15">
        <v>35</v>
      </c>
      <c r="AC18" s="15">
        <v>1</v>
      </c>
      <c r="AD18" s="10">
        <f t="shared" si="6"/>
        <v>91</v>
      </c>
      <c r="AE18" s="15">
        <v>56</v>
      </c>
      <c r="AF18" s="15">
        <v>34</v>
      </c>
      <c r="AG18" s="15">
        <v>1</v>
      </c>
      <c r="AH18" s="10">
        <f t="shared" si="7"/>
        <v>90</v>
      </c>
      <c r="AI18" s="15">
        <v>55</v>
      </c>
      <c r="AJ18" s="15">
        <v>36</v>
      </c>
      <c r="AK18" s="15">
        <v>1</v>
      </c>
      <c r="AL18" s="10">
        <f t="shared" si="8"/>
        <v>91</v>
      </c>
      <c r="AM18" s="15">
        <v>50</v>
      </c>
      <c r="AN18" s="15">
        <v>32</v>
      </c>
      <c r="AO18" s="15">
        <v>1</v>
      </c>
      <c r="AP18" s="10">
        <f t="shared" si="9"/>
        <v>82</v>
      </c>
      <c r="AQ18" s="10">
        <f t="shared" si="10"/>
        <v>10</v>
      </c>
      <c r="AR18" s="10">
        <f t="shared" si="11"/>
        <v>0</v>
      </c>
      <c r="AS18" s="10">
        <f t="shared" si="12"/>
        <v>758</v>
      </c>
      <c r="AT18" s="10">
        <f t="shared" si="13"/>
        <v>75.8</v>
      </c>
    </row>
    <row r="19" spans="1:46" ht="15">
      <c r="A19" s="2">
        <v>9</v>
      </c>
      <c r="B19" s="14" t="s">
        <v>30</v>
      </c>
      <c r="C19" s="15">
        <v>19</v>
      </c>
      <c r="D19" s="15">
        <v>14</v>
      </c>
      <c r="E19" s="15">
        <v>0</v>
      </c>
      <c r="F19" s="10">
        <f t="shared" si="0"/>
        <v>33</v>
      </c>
      <c r="G19" s="15">
        <v>28</v>
      </c>
      <c r="H19" s="15">
        <v>15</v>
      </c>
      <c r="I19" s="15">
        <v>1</v>
      </c>
      <c r="J19" s="10">
        <f t="shared" si="1"/>
        <v>43</v>
      </c>
      <c r="K19" s="15">
        <v>28</v>
      </c>
      <c r="L19" s="15">
        <v>14</v>
      </c>
      <c r="M19" s="15">
        <v>1</v>
      </c>
      <c r="N19" s="10">
        <f t="shared" si="2"/>
        <v>42</v>
      </c>
      <c r="O19" s="15">
        <v>33</v>
      </c>
      <c r="P19" s="15">
        <v>13</v>
      </c>
      <c r="Q19" s="15">
        <v>1</v>
      </c>
      <c r="R19" s="10">
        <f t="shared" si="3"/>
        <v>46</v>
      </c>
      <c r="S19" s="15">
        <v>18</v>
      </c>
      <c r="T19" s="15">
        <v>15</v>
      </c>
      <c r="U19" s="15">
        <v>0</v>
      </c>
      <c r="V19" s="10">
        <f t="shared" si="4"/>
        <v>33</v>
      </c>
      <c r="W19" s="15">
        <v>0</v>
      </c>
      <c r="X19" s="15">
        <v>14</v>
      </c>
      <c r="Y19" s="15">
        <v>0</v>
      </c>
      <c r="Z19" s="10">
        <f t="shared" si="5"/>
        <v>14</v>
      </c>
      <c r="AA19" s="15">
        <v>47</v>
      </c>
      <c r="AB19" s="15">
        <v>26</v>
      </c>
      <c r="AC19" s="15">
        <v>1</v>
      </c>
      <c r="AD19" s="10">
        <f t="shared" si="6"/>
        <v>73</v>
      </c>
      <c r="AE19" s="15">
        <v>49</v>
      </c>
      <c r="AF19" s="15">
        <v>31</v>
      </c>
      <c r="AG19" s="15">
        <v>1</v>
      </c>
      <c r="AH19" s="10">
        <f t="shared" si="7"/>
        <v>80</v>
      </c>
      <c r="AI19" s="15">
        <v>45</v>
      </c>
      <c r="AJ19" s="15">
        <v>24</v>
      </c>
      <c r="AK19" s="15">
        <v>1</v>
      </c>
      <c r="AL19" s="10">
        <f t="shared" si="8"/>
        <v>69</v>
      </c>
      <c r="AM19" s="15">
        <v>45</v>
      </c>
      <c r="AN19" s="15">
        <v>30</v>
      </c>
      <c r="AO19" s="15">
        <v>1</v>
      </c>
      <c r="AP19" s="10">
        <f t="shared" si="9"/>
        <v>75</v>
      </c>
      <c r="AQ19" s="10">
        <f t="shared" si="10"/>
        <v>7</v>
      </c>
      <c r="AR19" s="10">
        <f t="shared" si="11"/>
        <v>3</v>
      </c>
      <c r="AS19" s="10">
        <f t="shared" si="12"/>
        <v>508</v>
      </c>
      <c r="AT19" s="10">
        <f t="shared" si="13"/>
        <v>50.8</v>
      </c>
    </row>
    <row r="20" spans="1:46" ht="15">
      <c r="A20" s="7">
        <v>10</v>
      </c>
      <c r="B20" s="14" t="s">
        <v>31</v>
      </c>
      <c r="C20" s="15">
        <v>34</v>
      </c>
      <c r="D20" s="15">
        <v>13</v>
      </c>
      <c r="E20" s="15">
        <v>1</v>
      </c>
      <c r="F20" s="10">
        <f t="shared" si="0"/>
        <v>47</v>
      </c>
      <c r="G20" s="15">
        <v>35</v>
      </c>
      <c r="H20" s="15">
        <v>9</v>
      </c>
      <c r="I20" s="15">
        <v>1</v>
      </c>
      <c r="J20" s="10">
        <f t="shared" si="1"/>
        <v>44</v>
      </c>
      <c r="K20" s="15">
        <v>39</v>
      </c>
      <c r="L20" s="15">
        <v>18</v>
      </c>
      <c r="M20" s="15">
        <v>1</v>
      </c>
      <c r="N20" s="10">
        <f t="shared" si="2"/>
        <v>57</v>
      </c>
      <c r="O20" s="15">
        <v>34</v>
      </c>
      <c r="P20" s="15">
        <v>15</v>
      </c>
      <c r="Q20" s="15">
        <v>1</v>
      </c>
      <c r="R20" s="10">
        <f t="shared" si="3"/>
        <v>49</v>
      </c>
      <c r="S20" s="15">
        <v>29</v>
      </c>
      <c r="T20" s="15">
        <v>13</v>
      </c>
      <c r="U20" s="15">
        <v>1</v>
      </c>
      <c r="V20" s="10">
        <f t="shared" si="4"/>
        <v>42</v>
      </c>
      <c r="W20" s="15">
        <v>58</v>
      </c>
      <c r="X20" s="15">
        <v>17</v>
      </c>
      <c r="Y20" s="15">
        <v>1</v>
      </c>
      <c r="Z20" s="10">
        <f t="shared" si="5"/>
        <v>75</v>
      </c>
      <c r="AA20" s="15">
        <v>45</v>
      </c>
      <c r="AB20" s="15">
        <v>26</v>
      </c>
      <c r="AC20" s="15">
        <v>1</v>
      </c>
      <c r="AD20" s="10">
        <f t="shared" si="6"/>
        <v>71</v>
      </c>
      <c r="AE20" s="15">
        <v>46</v>
      </c>
      <c r="AF20" s="15">
        <v>28</v>
      </c>
      <c r="AG20" s="15">
        <v>1</v>
      </c>
      <c r="AH20" s="10">
        <f t="shared" si="7"/>
        <v>74</v>
      </c>
      <c r="AI20" s="15">
        <v>46</v>
      </c>
      <c r="AJ20" s="15">
        <v>30</v>
      </c>
      <c r="AK20" s="15">
        <v>1</v>
      </c>
      <c r="AL20" s="10">
        <f t="shared" si="8"/>
        <v>76</v>
      </c>
      <c r="AM20" s="15">
        <v>45</v>
      </c>
      <c r="AN20" s="15">
        <v>30</v>
      </c>
      <c r="AO20" s="15">
        <v>1</v>
      </c>
      <c r="AP20" s="10">
        <f t="shared" si="9"/>
        <v>75</v>
      </c>
      <c r="AQ20" s="10">
        <f t="shared" si="10"/>
        <v>10</v>
      </c>
      <c r="AR20" s="10">
        <f t="shared" si="11"/>
        <v>0</v>
      </c>
      <c r="AS20" s="10">
        <f t="shared" si="12"/>
        <v>610</v>
      </c>
      <c r="AT20" s="16">
        <f t="shared" si="13"/>
        <v>61</v>
      </c>
    </row>
    <row r="21" spans="1:46" ht="15">
      <c r="A21" s="7">
        <v>11</v>
      </c>
      <c r="B21" s="14" t="s">
        <v>32</v>
      </c>
      <c r="C21" s="15">
        <v>57</v>
      </c>
      <c r="D21" s="15">
        <v>19</v>
      </c>
      <c r="E21" s="15">
        <v>1</v>
      </c>
      <c r="F21" s="10">
        <f t="shared" si="0"/>
        <v>76</v>
      </c>
      <c r="G21" s="15">
        <v>62</v>
      </c>
      <c r="H21" s="15">
        <v>19</v>
      </c>
      <c r="I21" s="15">
        <v>1</v>
      </c>
      <c r="J21" s="10">
        <f t="shared" si="1"/>
        <v>81</v>
      </c>
      <c r="K21" s="15">
        <v>64</v>
      </c>
      <c r="L21" s="15">
        <v>20</v>
      </c>
      <c r="M21" s="15">
        <v>1</v>
      </c>
      <c r="N21" s="10">
        <f t="shared" si="2"/>
        <v>84</v>
      </c>
      <c r="O21" s="15">
        <v>74</v>
      </c>
      <c r="P21" s="15">
        <v>19</v>
      </c>
      <c r="Q21" s="15">
        <v>1</v>
      </c>
      <c r="R21" s="10">
        <f t="shared" si="3"/>
        <v>93</v>
      </c>
      <c r="S21" s="15">
        <v>46</v>
      </c>
      <c r="T21" s="15">
        <v>19</v>
      </c>
      <c r="U21" s="15">
        <v>1</v>
      </c>
      <c r="V21" s="10">
        <f t="shared" si="4"/>
        <v>65</v>
      </c>
      <c r="W21" s="15">
        <v>62</v>
      </c>
      <c r="X21" s="15">
        <v>20</v>
      </c>
      <c r="Y21" s="15">
        <v>1</v>
      </c>
      <c r="Z21" s="10">
        <f t="shared" si="5"/>
        <v>82</v>
      </c>
      <c r="AA21" s="15">
        <v>56</v>
      </c>
      <c r="AB21" s="15">
        <v>34</v>
      </c>
      <c r="AC21" s="15">
        <v>1</v>
      </c>
      <c r="AD21" s="10">
        <f t="shared" si="6"/>
        <v>90</v>
      </c>
      <c r="AE21" s="15">
        <v>58</v>
      </c>
      <c r="AF21" s="15">
        <v>34</v>
      </c>
      <c r="AG21" s="15">
        <v>1</v>
      </c>
      <c r="AH21" s="10">
        <f t="shared" si="7"/>
        <v>92</v>
      </c>
      <c r="AI21" s="15">
        <v>56</v>
      </c>
      <c r="AJ21" s="15">
        <v>35</v>
      </c>
      <c r="AK21" s="15">
        <v>1</v>
      </c>
      <c r="AL21" s="10">
        <f t="shared" si="8"/>
        <v>91</v>
      </c>
      <c r="AM21" s="15">
        <v>55</v>
      </c>
      <c r="AN21" s="15">
        <v>35</v>
      </c>
      <c r="AO21" s="15">
        <v>1</v>
      </c>
      <c r="AP21" s="10">
        <f t="shared" si="9"/>
        <v>90</v>
      </c>
      <c r="AQ21" s="10">
        <f t="shared" si="10"/>
        <v>10</v>
      </c>
      <c r="AR21" s="10">
        <f t="shared" si="11"/>
        <v>0</v>
      </c>
      <c r="AS21" s="10">
        <f t="shared" si="12"/>
        <v>844</v>
      </c>
      <c r="AT21" s="10">
        <f t="shared" si="13"/>
        <v>84.39999999999999</v>
      </c>
    </row>
    <row r="22" spans="1:46" ht="15">
      <c r="A22" s="7">
        <v>12</v>
      </c>
      <c r="B22" s="14" t="s">
        <v>33</v>
      </c>
      <c r="C22" s="15">
        <v>33</v>
      </c>
      <c r="D22" s="15">
        <v>17</v>
      </c>
      <c r="E22" s="15">
        <v>1</v>
      </c>
      <c r="F22" s="10">
        <f t="shared" si="0"/>
        <v>50</v>
      </c>
      <c r="G22" s="15">
        <v>16</v>
      </c>
      <c r="H22" s="15">
        <v>16</v>
      </c>
      <c r="I22" s="15">
        <v>0</v>
      </c>
      <c r="J22" s="10">
        <f t="shared" si="1"/>
        <v>32</v>
      </c>
      <c r="K22" s="15">
        <v>42</v>
      </c>
      <c r="L22" s="15">
        <v>17</v>
      </c>
      <c r="M22" s="15">
        <v>1</v>
      </c>
      <c r="N22" s="10">
        <f t="shared" si="2"/>
        <v>59</v>
      </c>
      <c r="O22" s="15">
        <v>47</v>
      </c>
      <c r="P22" s="15">
        <v>13</v>
      </c>
      <c r="Q22" s="15">
        <v>1</v>
      </c>
      <c r="R22" s="10">
        <f t="shared" si="3"/>
        <v>60</v>
      </c>
      <c r="S22" s="15">
        <v>28</v>
      </c>
      <c r="T22" s="15">
        <v>16</v>
      </c>
      <c r="U22" s="15">
        <v>1</v>
      </c>
      <c r="V22" s="10">
        <f t="shared" si="4"/>
        <v>44</v>
      </c>
      <c r="W22" s="15">
        <v>40</v>
      </c>
      <c r="X22" s="15">
        <v>17</v>
      </c>
      <c r="Y22" s="15">
        <v>1</v>
      </c>
      <c r="Z22" s="10">
        <f t="shared" si="5"/>
        <v>57</v>
      </c>
      <c r="AA22" s="15">
        <v>52</v>
      </c>
      <c r="AB22" s="15">
        <v>28</v>
      </c>
      <c r="AC22" s="15">
        <v>1</v>
      </c>
      <c r="AD22" s="10">
        <f t="shared" si="6"/>
        <v>80</v>
      </c>
      <c r="AE22" s="15">
        <v>48</v>
      </c>
      <c r="AF22" s="15">
        <v>29</v>
      </c>
      <c r="AG22" s="15">
        <v>1</v>
      </c>
      <c r="AH22" s="10">
        <f t="shared" si="7"/>
        <v>77</v>
      </c>
      <c r="AI22" s="15">
        <v>50</v>
      </c>
      <c r="AJ22" s="15">
        <v>30</v>
      </c>
      <c r="AK22" s="15">
        <v>1</v>
      </c>
      <c r="AL22" s="10">
        <f t="shared" si="8"/>
        <v>80</v>
      </c>
      <c r="AM22" s="15">
        <v>46</v>
      </c>
      <c r="AN22" s="15">
        <v>30</v>
      </c>
      <c r="AO22" s="15">
        <v>1</v>
      </c>
      <c r="AP22" s="10">
        <f t="shared" si="9"/>
        <v>76</v>
      </c>
      <c r="AQ22" s="10">
        <f t="shared" si="10"/>
        <v>9</v>
      </c>
      <c r="AR22" s="10">
        <f t="shared" si="11"/>
        <v>1</v>
      </c>
      <c r="AS22" s="10">
        <f t="shared" si="12"/>
        <v>615</v>
      </c>
      <c r="AT22" s="10">
        <f t="shared" si="13"/>
        <v>61.5</v>
      </c>
    </row>
    <row r="23" spans="1:46" ht="15">
      <c r="A23" s="7">
        <v>13</v>
      </c>
      <c r="B23" s="14" t="s">
        <v>34</v>
      </c>
      <c r="C23" s="15">
        <v>29</v>
      </c>
      <c r="D23" s="15">
        <v>7</v>
      </c>
      <c r="E23" s="15">
        <v>1</v>
      </c>
      <c r="F23" s="10">
        <f t="shared" si="0"/>
        <v>36</v>
      </c>
      <c r="G23" s="15">
        <v>28</v>
      </c>
      <c r="H23" s="15">
        <v>9</v>
      </c>
      <c r="I23" s="15">
        <v>1</v>
      </c>
      <c r="J23" s="10">
        <f t="shared" si="1"/>
        <v>37</v>
      </c>
      <c r="K23" s="15">
        <v>47</v>
      </c>
      <c r="L23" s="15">
        <v>8</v>
      </c>
      <c r="M23" s="15">
        <v>1</v>
      </c>
      <c r="N23" s="10">
        <f t="shared" si="2"/>
        <v>55</v>
      </c>
      <c r="O23" s="15">
        <v>53</v>
      </c>
      <c r="P23" s="15">
        <v>8</v>
      </c>
      <c r="Q23" s="15">
        <v>1</v>
      </c>
      <c r="R23" s="10">
        <f t="shared" si="3"/>
        <v>61</v>
      </c>
      <c r="S23" s="15">
        <v>19</v>
      </c>
      <c r="T23" s="15">
        <v>8</v>
      </c>
      <c r="U23" s="15">
        <v>0</v>
      </c>
      <c r="V23" s="10">
        <f t="shared" si="4"/>
        <v>27</v>
      </c>
      <c r="W23" s="15">
        <v>39</v>
      </c>
      <c r="X23" s="15">
        <v>7</v>
      </c>
      <c r="Y23" s="15">
        <v>1</v>
      </c>
      <c r="Z23" s="10">
        <f t="shared" si="5"/>
        <v>46</v>
      </c>
      <c r="AA23" s="15">
        <v>46</v>
      </c>
      <c r="AB23" s="15">
        <v>26</v>
      </c>
      <c r="AC23" s="15">
        <v>1</v>
      </c>
      <c r="AD23" s="10">
        <f t="shared" si="6"/>
        <v>72</v>
      </c>
      <c r="AE23" s="15">
        <v>46</v>
      </c>
      <c r="AF23" s="15">
        <v>30</v>
      </c>
      <c r="AG23" s="15">
        <v>1</v>
      </c>
      <c r="AH23" s="10">
        <f t="shared" si="7"/>
        <v>76</v>
      </c>
      <c r="AI23" s="15">
        <v>45</v>
      </c>
      <c r="AJ23" s="15">
        <v>27</v>
      </c>
      <c r="AK23" s="15">
        <v>1</v>
      </c>
      <c r="AL23" s="10">
        <f t="shared" si="8"/>
        <v>72</v>
      </c>
      <c r="AM23" s="15">
        <v>46</v>
      </c>
      <c r="AN23" s="15">
        <v>30</v>
      </c>
      <c r="AO23" s="15">
        <v>1</v>
      </c>
      <c r="AP23" s="10">
        <f t="shared" si="9"/>
        <v>76</v>
      </c>
      <c r="AQ23" s="10">
        <f t="shared" si="10"/>
        <v>9</v>
      </c>
      <c r="AR23" s="10">
        <f t="shared" si="11"/>
        <v>1</v>
      </c>
      <c r="AS23" s="10">
        <f t="shared" si="12"/>
        <v>558</v>
      </c>
      <c r="AT23" s="10">
        <f t="shared" si="13"/>
        <v>55.800000000000004</v>
      </c>
    </row>
    <row r="24" spans="1:46" ht="15">
      <c r="A24" s="7">
        <v>14</v>
      </c>
      <c r="B24" s="14" t="s">
        <v>35</v>
      </c>
      <c r="C24" s="15">
        <v>46</v>
      </c>
      <c r="D24" s="15">
        <v>16</v>
      </c>
      <c r="E24" s="15">
        <v>1</v>
      </c>
      <c r="F24" s="10">
        <f t="shared" si="0"/>
        <v>62</v>
      </c>
      <c r="G24" s="15">
        <v>28</v>
      </c>
      <c r="H24" s="15">
        <v>10</v>
      </c>
      <c r="I24" s="15">
        <v>1</v>
      </c>
      <c r="J24" s="10">
        <f t="shared" si="1"/>
        <v>38</v>
      </c>
      <c r="K24" s="15">
        <v>38</v>
      </c>
      <c r="L24" s="15">
        <v>15</v>
      </c>
      <c r="M24" s="15">
        <v>1</v>
      </c>
      <c r="N24" s="10">
        <f t="shared" si="2"/>
        <v>53</v>
      </c>
      <c r="O24" s="15">
        <v>44</v>
      </c>
      <c r="P24" s="15">
        <v>12</v>
      </c>
      <c r="Q24" s="15">
        <v>1</v>
      </c>
      <c r="R24" s="10">
        <f t="shared" si="3"/>
        <v>56</v>
      </c>
      <c r="S24" s="15">
        <v>5</v>
      </c>
      <c r="T24" s="15">
        <v>15</v>
      </c>
      <c r="U24" s="15">
        <v>0</v>
      </c>
      <c r="V24" s="10">
        <f t="shared" si="4"/>
        <v>20</v>
      </c>
      <c r="W24" s="15">
        <v>31</v>
      </c>
      <c r="X24" s="15">
        <v>13</v>
      </c>
      <c r="Y24" s="15">
        <v>1</v>
      </c>
      <c r="Z24" s="10">
        <f t="shared" si="5"/>
        <v>44</v>
      </c>
      <c r="AA24" s="15">
        <v>44</v>
      </c>
      <c r="AB24" s="15">
        <v>28</v>
      </c>
      <c r="AC24" s="15">
        <v>1</v>
      </c>
      <c r="AD24" s="10">
        <f t="shared" si="6"/>
        <v>72</v>
      </c>
      <c r="AE24" s="15">
        <v>47</v>
      </c>
      <c r="AF24" s="15">
        <v>30</v>
      </c>
      <c r="AG24" s="15">
        <v>1</v>
      </c>
      <c r="AH24" s="10">
        <f t="shared" si="7"/>
        <v>77</v>
      </c>
      <c r="AI24" s="15">
        <v>45</v>
      </c>
      <c r="AJ24" s="15">
        <v>26</v>
      </c>
      <c r="AK24" s="15">
        <v>1</v>
      </c>
      <c r="AL24" s="10">
        <f t="shared" si="8"/>
        <v>71</v>
      </c>
      <c r="AM24" s="15">
        <v>40</v>
      </c>
      <c r="AN24" s="15">
        <v>30</v>
      </c>
      <c r="AO24" s="15">
        <v>1</v>
      </c>
      <c r="AP24" s="10">
        <f t="shared" si="9"/>
        <v>70</v>
      </c>
      <c r="AQ24" s="10">
        <f t="shared" si="10"/>
        <v>9</v>
      </c>
      <c r="AR24" s="10">
        <f t="shared" si="11"/>
        <v>1</v>
      </c>
      <c r="AS24" s="10">
        <f t="shared" si="12"/>
        <v>563</v>
      </c>
      <c r="AT24" s="10">
        <f t="shared" si="13"/>
        <v>56.3</v>
      </c>
    </row>
    <row r="25" spans="1:46" ht="15">
      <c r="A25" s="7">
        <v>15</v>
      </c>
      <c r="B25" s="14" t="s">
        <v>36</v>
      </c>
      <c r="C25" s="15">
        <v>51</v>
      </c>
      <c r="D25" s="15">
        <v>17</v>
      </c>
      <c r="E25" s="15">
        <v>1</v>
      </c>
      <c r="F25" s="10">
        <f t="shared" si="0"/>
        <v>68</v>
      </c>
      <c r="G25" s="15">
        <v>61</v>
      </c>
      <c r="H25" s="15">
        <v>11</v>
      </c>
      <c r="I25" s="15">
        <v>1</v>
      </c>
      <c r="J25" s="10">
        <f t="shared" si="1"/>
        <v>72</v>
      </c>
      <c r="K25" s="15">
        <v>74</v>
      </c>
      <c r="L25" s="15">
        <v>19</v>
      </c>
      <c r="M25" s="15">
        <v>1</v>
      </c>
      <c r="N25" s="10">
        <f t="shared" si="2"/>
        <v>93</v>
      </c>
      <c r="O25" s="15">
        <v>70</v>
      </c>
      <c r="P25" s="15">
        <v>16</v>
      </c>
      <c r="Q25" s="15">
        <v>1</v>
      </c>
      <c r="R25" s="10">
        <f t="shared" si="3"/>
        <v>86</v>
      </c>
      <c r="S25" s="15">
        <v>53</v>
      </c>
      <c r="T25" s="15">
        <v>17</v>
      </c>
      <c r="U25" s="15">
        <v>1</v>
      </c>
      <c r="V25" s="10">
        <f t="shared" si="4"/>
        <v>70</v>
      </c>
      <c r="W25" s="15">
        <v>54</v>
      </c>
      <c r="X25" s="15">
        <v>18</v>
      </c>
      <c r="Y25" s="15">
        <v>1</v>
      </c>
      <c r="Z25" s="10">
        <f t="shared" si="5"/>
        <v>72</v>
      </c>
      <c r="AA25" s="15">
        <v>51</v>
      </c>
      <c r="AB25" s="15">
        <v>30</v>
      </c>
      <c r="AC25" s="15">
        <v>1</v>
      </c>
      <c r="AD25" s="10">
        <f t="shared" si="6"/>
        <v>81</v>
      </c>
      <c r="AE25" s="15">
        <v>54</v>
      </c>
      <c r="AF25" s="15">
        <v>33</v>
      </c>
      <c r="AG25" s="15">
        <v>1</v>
      </c>
      <c r="AH25" s="10">
        <f t="shared" si="7"/>
        <v>87</v>
      </c>
      <c r="AI25" s="15">
        <v>52</v>
      </c>
      <c r="AJ25" s="15">
        <v>32</v>
      </c>
      <c r="AK25" s="15">
        <v>1</v>
      </c>
      <c r="AL25" s="10">
        <f t="shared" si="8"/>
        <v>84</v>
      </c>
      <c r="AM25" s="15">
        <v>50</v>
      </c>
      <c r="AN25" s="15">
        <v>30</v>
      </c>
      <c r="AO25" s="15">
        <v>1</v>
      </c>
      <c r="AP25" s="10">
        <f t="shared" si="9"/>
        <v>80</v>
      </c>
      <c r="AQ25" s="10">
        <f t="shared" si="10"/>
        <v>10</v>
      </c>
      <c r="AR25" s="10">
        <f t="shared" si="11"/>
        <v>0</v>
      </c>
      <c r="AS25" s="10">
        <f t="shared" si="12"/>
        <v>793</v>
      </c>
      <c r="AT25" s="10">
        <f t="shared" si="13"/>
        <v>79.3</v>
      </c>
    </row>
    <row r="26" spans="1:46" ht="15">
      <c r="A26" s="7">
        <v>16</v>
      </c>
      <c r="B26" s="14" t="s">
        <v>37</v>
      </c>
      <c r="C26" s="15">
        <v>43</v>
      </c>
      <c r="D26" s="15">
        <v>18</v>
      </c>
      <c r="E26" s="15">
        <v>1</v>
      </c>
      <c r="F26" s="10">
        <f t="shared" si="0"/>
        <v>61</v>
      </c>
      <c r="G26" s="15">
        <v>57</v>
      </c>
      <c r="H26" s="15">
        <v>18</v>
      </c>
      <c r="I26" s="15">
        <v>1</v>
      </c>
      <c r="J26" s="10">
        <f t="shared" si="1"/>
        <v>75</v>
      </c>
      <c r="K26" s="15">
        <v>70</v>
      </c>
      <c r="L26" s="15">
        <v>20</v>
      </c>
      <c r="M26" s="15">
        <v>1</v>
      </c>
      <c r="N26" s="10">
        <f t="shared" si="2"/>
        <v>90</v>
      </c>
      <c r="O26" s="15">
        <v>76</v>
      </c>
      <c r="P26" s="15">
        <v>19</v>
      </c>
      <c r="Q26" s="15">
        <v>1</v>
      </c>
      <c r="R26" s="10">
        <f t="shared" si="3"/>
        <v>95</v>
      </c>
      <c r="S26" s="15">
        <v>47</v>
      </c>
      <c r="T26" s="15">
        <v>19</v>
      </c>
      <c r="U26" s="15">
        <v>1</v>
      </c>
      <c r="V26" s="10">
        <f t="shared" si="4"/>
        <v>66</v>
      </c>
      <c r="W26" s="15">
        <v>75</v>
      </c>
      <c r="X26" s="15">
        <v>15</v>
      </c>
      <c r="Y26" s="15">
        <v>1</v>
      </c>
      <c r="Z26" s="10">
        <f t="shared" si="5"/>
        <v>90</v>
      </c>
      <c r="AA26" s="15">
        <v>56</v>
      </c>
      <c r="AB26" s="15">
        <v>32</v>
      </c>
      <c r="AC26" s="15">
        <v>1</v>
      </c>
      <c r="AD26" s="10">
        <f t="shared" si="6"/>
        <v>88</v>
      </c>
      <c r="AE26" s="15">
        <v>55</v>
      </c>
      <c r="AF26" s="15">
        <v>34</v>
      </c>
      <c r="AG26" s="15">
        <v>1</v>
      </c>
      <c r="AH26" s="10">
        <f t="shared" si="7"/>
        <v>89</v>
      </c>
      <c r="AI26" s="15">
        <v>55</v>
      </c>
      <c r="AJ26" s="15">
        <v>34</v>
      </c>
      <c r="AK26" s="15">
        <v>1</v>
      </c>
      <c r="AL26" s="10">
        <f t="shared" si="8"/>
        <v>89</v>
      </c>
      <c r="AM26" s="15">
        <v>55</v>
      </c>
      <c r="AN26" s="15">
        <v>30</v>
      </c>
      <c r="AO26" s="15">
        <v>1</v>
      </c>
      <c r="AP26" s="10">
        <f t="shared" si="9"/>
        <v>85</v>
      </c>
      <c r="AQ26" s="10">
        <f t="shared" si="10"/>
        <v>10</v>
      </c>
      <c r="AR26" s="10">
        <f t="shared" si="11"/>
        <v>0</v>
      </c>
      <c r="AS26" s="10">
        <f t="shared" si="12"/>
        <v>828</v>
      </c>
      <c r="AT26" s="10">
        <f t="shared" si="13"/>
        <v>82.8</v>
      </c>
    </row>
    <row r="27" spans="1:46" ht="15">
      <c r="A27" s="7">
        <v>17</v>
      </c>
      <c r="B27" s="14" t="s">
        <v>38</v>
      </c>
      <c r="C27" s="15">
        <v>19</v>
      </c>
      <c r="D27" s="15">
        <v>12</v>
      </c>
      <c r="E27" s="15">
        <v>0</v>
      </c>
      <c r="F27" s="10">
        <f t="shared" si="0"/>
        <v>31</v>
      </c>
      <c r="G27" s="15">
        <v>12</v>
      </c>
      <c r="H27" s="15">
        <v>12</v>
      </c>
      <c r="I27" s="15">
        <v>0</v>
      </c>
      <c r="J27" s="10">
        <f t="shared" si="1"/>
        <v>24</v>
      </c>
      <c r="K27" s="15">
        <v>28</v>
      </c>
      <c r="L27" s="15">
        <v>12</v>
      </c>
      <c r="M27" s="15">
        <v>1</v>
      </c>
      <c r="N27" s="10">
        <f t="shared" si="2"/>
        <v>40</v>
      </c>
      <c r="O27" s="15">
        <v>43</v>
      </c>
      <c r="P27" s="15">
        <v>11</v>
      </c>
      <c r="Q27" s="15">
        <v>1</v>
      </c>
      <c r="R27" s="10">
        <f t="shared" si="3"/>
        <v>54</v>
      </c>
      <c r="S27" s="15">
        <v>28</v>
      </c>
      <c r="T27" s="15">
        <v>9</v>
      </c>
      <c r="U27" s="15">
        <v>1</v>
      </c>
      <c r="V27" s="10">
        <f t="shared" si="4"/>
        <v>37</v>
      </c>
      <c r="W27" s="15">
        <v>43</v>
      </c>
      <c r="X27" s="15">
        <v>12</v>
      </c>
      <c r="Y27" s="15">
        <v>1</v>
      </c>
      <c r="Z27" s="10">
        <f t="shared" si="5"/>
        <v>55</v>
      </c>
      <c r="AA27" s="15">
        <v>52</v>
      </c>
      <c r="AB27" s="15">
        <v>30</v>
      </c>
      <c r="AC27" s="15">
        <v>1</v>
      </c>
      <c r="AD27" s="10">
        <f t="shared" si="6"/>
        <v>82</v>
      </c>
      <c r="AE27" s="15">
        <v>50</v>
      </c>
      <c r="AF27" s="15">
        <v>28</v>
      </c>
      <c r="AG27" s="15">
        <v>1</v>
      </c>
      <c r="AH27" s="10">
        <f t="shared" si="7"/>
        <v>78</v>
      </c>
      <c r="AI27" s="15">
        <v>51</v>
      </c>
      <c r="AJ27" s="15">
        <v>29</v>
      </c>
      <c r="AK27" s="15">
        <v>1</v>
      </c>
      <c r="AL27" s="10">
        <f t="shared" si="8"/>
        <v>80</v>
      </c>
      <c r="AM27" s="15">
        <v>54</v>
      </c>
      <c r="AN27" s="15">
        <v>32</v>
      </c>
      <c r="AO27" s="15">
        <v>1</v>
      </c>
      <c r="AP27" s="10">
        <f t="shared" si="9"/>
        <v>86</v>
      </c>
      <c r="AQ27" s="10">
        <f t="shared" si="10"/>
        <v>8</v>
      </c>
      <c r="AR27" s="10">
        <f t="shared" si="11"/>
        <v>2</v>
      </c>
      <c r="AS27" s="10">
        <f t="shared" si="12"/>
        <v>567</v>
      </c>
      <c r="AT27" s="10">
        <f t="shared" si="13"/>
        <v>56.699999999999996</v>
      </c>
    </row>
    <row r="28" spans="1:46" ht="15">
      <c r="A28" s="7">
        <v>18</v>
      </c>
      <c r="B28" s="14" t="s">
        <v>39</v>
      </c>
      <c r="C28" s="15">
        <v>36</v>
      </c>
      <c r="D28" s="15">
        <v>12</v>
      </c>
      <c r="E28" s="15">
        <v>1</v>
      </c>
      <c r="F28" s="10">
        <f t="shared" si="0"/>
        <v>48</v>
      </c>
      <c r="G28" s="15">
        <v>7</v>
      </c>
      <c r="H28" s="15">
        <v>5</v>
      </c>
      <c r="I28" s="15">
        <v>0</v>
      </c>
      <c r="J28" s="10">
        <f t="shared" si="1"/>
        <v>12</v>
      </c>
      <c r="K28" s="15">
        <v>12</v>
      </c>
      <c r="L28" s="15">
        <v>11</v>
      </c>
      <c r="M28" s="15">
        <v>0</v>
      </c>
      <c r="N28" s="10">
        <f t="shared" si="2"/>
        <v>23</v>
      </c>
      <c r="O28" s="15">
        <v>28</v>
      </c>
      <c r="P28" s="15">
        <v>8</v>
      </c>
      <c r="Q28" s="15">
        <v>1</v>
      </c>
      <c r="R28" s="10">
        <f t="shared" si="3"/>
        <v>36</v>
      </c>
      <c r="S28" s="15">
        <v>3</v>
      </c>
      <c r="T28" s="15">
        <v>7</v>
      </c>
      <c r="U28" s="15">
        <v>0</v>
      </c>
      <c r="V28" s="10">
        <f t="shared" si="4"/>
        <v>10</v>
      </c>
      <c r="W28" s="15">
        <v>3</v>
      </c>
      <c r="X28" s="15">
        <v>9</v>
      </c>
      <c r="Y28" s="15">
        <v>0</v>
      </c>
      <c r="Z28" s="10">
        <f t="shared" si="5"/>
        <v>12</v>
      </c>
      <c r="AA28" s="15">
        <v>51</v>
      </c>
      <c r="AB28" s="15">
        <v>27</v>
      </c>
      <c r="AC28" s="15">
        <v>1</v>
      </c>
      <c r="AD28" s="10">
        <f t="shared" si="6"/>
        <v>78</v>
      </c>
      <c r="AE28" s="15">
        <v>45</v>
      </c>
      <c r="AF28" s="15">
        <v>30</v>
      </c>
      <c r="AG28" s="15">
        <v>1</v>
      </c>
      <c r="AH28" s="10">
        <f t="shared" si="7"/>
        <v>75</v>
      </c>
      <c r="AI28" s="15">
        <v>48</v>
      </c>
      <c r="AJ28" s="15">
        <v>27</v>
      </c>
      <c r="AK28" s="15">
        <v>1</v>
      </c>
      <c r="AL28" s="10">
        <f t="shared" si="8"/>
        <v>75</v>
      </c>
      <c r="AM28" s="15">
        <v>53</v>
      </c>
      <c r="AN28" s="15">
        <v>32</v>
      </c>
      <c r="AO28" s="15">
        <v>1</v>
      </c>
      <c r="AP28" s="10">
        <f t="shared" si="9"/>
        <v>85</v>
      </c>
      <c r="AQ28" s="10">
        <f t="shared" si="10"/>
        <v>6</v>
      </c>
      <c r="AR28" s="10">
        <f t="shared" si="11"/>
        <v>4</v>
      </c>
      <c r="AS28" s="10">
        <f t="shared" si="12"/>
        <v>454</v>
      </c>
      <c r="AT28" s="10">
        <f t="shared" si="13"/>
        <v>45.4</v>
      </c>
    </row>
    <row r="29" spans="1:46" ht="15">
      <c r="A29" s="7">
        <v>19</v>
      </c>
      <c r="B29" s="14" t="s">
        <v>40</v>
      </c>
      <c r="C29" s="15">
        <v>61</v>
      </c>
      <c r="D29" s="15">
        <v>18</v>
      </c>
      <c r="E29" s="15">
        <v>1</v>
      </c>
      <c r="F29" s="10">
        <f t="shared" si="0"/>
        <v>79</v>
      </c>
      <c r="G29" s="15">
        <v>40</v>
      </c>
      <c r="H29" s="15">
        <v>18</v>
      </c>
      <c r="I29" s="15">
        <v>1</v>
      </c>
      <c r="J29" s="10">
        <f t="shared" si="1"/>
        <v>58</v>
      </c>
      <c r="K29" s="15">
        <v>66</v>
      </c>
      <c r="L29" s="15">
        <v>20</v>
      </c>
      <c r="M29" s="15">
        <v>1</v>
      </c>
      <c r="N29" s="10">
        <f t="shared" si="2"/>
        <v>86</v>
      </c>
      <c r="O29" s="15">
        <v>74</v>
      </c>
      <c r="P29" s="15">
        <v>20</v>
      </c>
      <c r="Q29" s="15">
        <v>1</v>
      </c>
      <c r="R29" s="10">
        <f t="shared" si="3"/>
        <v>94</v>
      </c>
      <c r="S29" s="15">
        <v>48</v>
      </c>
      <c r="T29" s="15">
        <v>18</v>
      </c>
      <c r="U29" s="15">
        <v>1</v>
      </c>
      <c r="V29" s="10">
        <f t="shared" si="4"/>
        <v>66</v>
      </c>
      <c r="W29" s="15">
        <v>40</v>
      </c>
      <c r="X29" s="15">
        <v>20</v>
      </c>
      <c r="Y29" s="15">
        <v>1</v>
      </c>
      <c r="Z29" s="10">
        <f t="shared" si="5"/>
        <v>60</v>
      </c>
      <c r="AA29" s="15">
        <v>56</v>
      </c>
      <c r="AB29" s="15">
        <v>35</v>
      </c>
      <c r="AC29" s="15">
        <v>1</v>
      </c>
      <c r="AD29" s="10">
        <f t="shared" si="6"/>
        <v>91</v>
      </c>
      <c r="AE29" s="15">
        <v>56</v>
      </c>
      <c r="AF29" s="15">
        <v>34</v>
      </c>
      <c r="AG29" s="15">
        <v>1</v>
      </c>
      <c r="AH29" s="10">
        <f t="shared" si="7"/>
        <v>90</v>
      </c>
      <c r="AI29" s="15">
        <v>57</v>
      </c>
      <c r="AJ29" s="15">
        <v>38</v>
      </c>
      <c r="AK29" s="15">
        <v>1</v>
      </c>
      <c r="AL29" s="10">
        <f t="shared" si="8"/>
        <v>95</v>
      </c>
      <c r="AM29" s="15">
        <v>55</v>
      </c>
      <c r="AN29" s="15">
        <v>35</v>
      </c>
      <c r="AO29" s="15">
        <v>1</v>
      </c>
      <c r="AP29" s="10">
        <f t="shared" si="9"/>
        <v>90</v>
      </c>
      <c r="AQ29" s="10">
        <f t="shared" si="10"/>
        <v>10</v>
      </c>
      <c r="AR29" s="10">
        <f t="shared" si="11"/>
        <v>0</v>
      </c>
      <c r="AS29" s="10">
        <f t="shared" si="12"/>
        <v>809</v>
      </c>
      <c r="AT29" s="10">
        <f t="shared" si="13"/>
        <v>80.9</v>
      </c>
    </row>
    <row r="30" spans="1:49" ht="15">
      <c r="A30" s="7">
        <v>20</v>
      </c>
      <c r="B30" s="14" t="s">
        <v>41</v>
      </c>
      <c r="C30" s="15">
        <v>32</v>
      </c>
      <c r="D30" s="15">
        <v>12</v>
      </c>
      <c r="E30" s="15">
        <v>1</v>
      </c>
      <c r="F30" s="10">
        <f t="shared" si="0"/>
        <v>44</v>
      </c>
      <c r="G30" s="15">
        <v>0</v>
      </c>
      <c r="H30" s="15">
        <v>12</v>
      </c>
      <c r="I30" s="15">
        <v>0</v>
      </c>
      <c r="J30" s="10">
        <f t="shared" si="1"/>
        <v>12</v>
      </c>
      <c r="K30" s="15">
        <v>37</v>
      </c>
      <c r="L30" s="15">
        <v>10</v>
      </c>
      <c r="M30" s="15">
        <v>1</v>
      </c>
      <c r="N30" s="10">
        <f t="shared" si="2"/>
        <v>47</v>
      </c>
      <c r="O30" s="15">
        <v>28</v>
      </c>
      <c r="P30" s="15">
        <v>11</v>
      </c>
      <c r="Q30" s="15">
        <v>1</v>
      </c>
      <c r="R30" s="10">
        <f t="shared" si="3"/>
        <v>39</v>
      </c>
      <c r="S30" s="15">
        <v>0</v>
      </c>
      <c r="T30" s="15">
        <v>13</v>
      </c>
      <c r="U30" s="15">
        <v>0</v>
      </c>
      <c r="V30" s="10">
        <f t="shared" si="4"/>
        <v>13</v>
      </c>
      <c r="W30" s="15">
        <v>31</v>
      </c>
      <c r="X30" s="15">
        <v>14</v>
      </c>
      <c r="Y30" s="15">
        <v>1</v>
      </c>
      <c r="Z30" s="10">
        <f t="shared" si="5"/>
        <v>45</v>
      </c>
      <c r="AA30" s="15">
        <v>40</v>
      </c>
      <c r="AB30" s="15">
        <v>26</v>
      </c>
      <c r="AC30" s="15">
        <v>1</v>
      </c>
      <c r="AD30" s="10">
        <f t="shared" si="6"/>
        <v>66</v>
      </c>
      <c r="AE30" s="15">
        <v>46</v>
      </c>
      <c r="AF30" s="15">
        <v>21</v>
      </c>
      <c r="AG30" s="15">
        <v>1</v>
      </c>
      <c r="AH30" s="10">
        <f t="shared" si="7"/>
        <v>67</v>
      </c>
      <c r="AI30" s="15">
        <v>42</v>
      </c>
      <c r="AJ30" s="15">
        <v>25</v>
      </c>
      <c r="AK30" s="15">
        <v>1</v>
      </c>
      <c r="AL30" s="10">
        <f t="shared" si="8"/>
        <v>67</v>
      </c>
      <c r="AM30" s="15">
        <v>45</v>
      </c>
      <c r="AN30" s="15">
        <v>30</v>
      </c>
      <c r="AO30" s="15">
        <v>1</v>
      </c>
      <c r="AP30" s="10">
        <f t="shared" si="9"/>
        <v>75</v>
      </c>
      <c r="AQ30" s="10">
        <f t="shared" si="10"/>
        <v>8</v>
      </c>
      <c r="AR30" s="10">
        <f t="shared" si="11"/>
        <v>2</v>
      </c>
      <c r="AS30" s="10">
        <f t="shared" si="12"/>
        <v>475</v>
      </c>
      <c r="AT30" s="10">
        <f t="shared" si="13"/>
        <v>47.5</v>
      </c>
      <c r="AW30">
        <f>8/24*100</f>
        <v>33.33333333333333</v>
      </c>
    </row>
    <row r="31" spans="1:46" ht="15">
      <c r="A31" s="11">
        <v>21</v>
      </c>
      <c r="B31" s="14" t="s">
        <v>42</v>
      </c>
      <c r="C31" s="15">
        <v>32</v>
      </c>
      <c r="D31" s="15">
        <v>14</v>
      </c>
      <c r="E31" s="15">
        <v>1</v>
      </c>
      <c r="F31" s="10">
        <f t="shared" si="0"/>
        <v>46</v>
      </c>
      <c r="G31" s="15">
        <v>2</v>
      </c>
      <c r="H31" s="15">
        <v>11</v>
      </c>
      <c r="I31" s="15">
        <v>0</v>
      </c>
      <c r="J31" s="10">
        <f t="shared" si="1"/>
        <v>13</v>
      </c>
      <c r="K31" s="15">
        <v>17</v>
      </c>
      <c r="L31" s="15">
        <v>13</v>
      </c>
      <c r="M31" s="15">
        <v>0</v>
      </c>
      <c r="N31" s="10">
        <f t="shared" si="2"/>
        <v>30</v>
      </c>
      <c r="O31" s="15">
        <v>30</v>
      </c>
      <c r="P31" s="15">
        <v>11</v>
      </c>
      <c r="Q31" s="15">
        <v>1</v>
      </c>
      <c r="R31" s="10">
        <f t="shared" si="3"/>
        <v>41</v>
      </c>
      <c r="S31" s="15">
        <v>13</v>
      </c>
      <c r="T31" s="15">
        <v>13</v>
      </c>
      <c r="U31" s="15">
        <v>0</v>
      </c>
      <c r="V31" s="10">
        <f t="shared" si="4"/>
        <v>26</v>
      </c>
      <c r="W31" s="15">
        <v>28</v>
      </c>
      <c r="X31" s="15">
        <v>11</v>
      </c>
      <c r="Y31" s="15">
        <v>1</v>
      </c>
      <c r="Z31" s="10">
        <f t="shared" si="5"/>
        <v>39</v>
      </c>
      <c r="AA31" s="15">
        <v>50</v>
      </c>
      <c r="AB31" s="15">
        <v>30</v>
      </c>
      <c r="AC31" s="15">
        <v>1</v>
      </c>
      <c r="AD31" s="10">
        <f t="shared" si="6"/>
        <v>80</v>
      </c>
      <c r="AE31" s="15">
        <v>47</v>
      </c>
      <c r="AF31" s="15">
        <v>29</v>
      </c>
      <c r="AG31" s="15">
        <v>1</v>
      </c>
      <c r="AH31" s="10">
        <f t="shared" si="7"/>
        <v>76</v>
      </c>
      <c r="AI31" s="15">
        <v>46</v>
      </c>
      <c r="AJ31" s="15">
        <v>28</v>
      </c>
      <c r="AK31" s="15">
        <v>1</v>
      </c>
      <c r="AL31" s="10">
        <f t="shared" si="8"/>
        <v>74</v>
      </c>
      <c r="AM31" s="15">
        <v>46</v>
      </c>
      <c r="AN31" s="15">
        <v>32</v>
      </c>
      <c r="AO31" s="15">
        <v>1</v>
      </c>
      <c r="AP31" s="10">
        <f t="shared" si="9"/>
        <v>78</v>
      </c>
      <c r="AQ31" s="10">
        <f>SUM(E31,I31,M31,Q31,U31,Y31,AC31,AG31,AK31,AO31)</f>
        <v>7</v>
      </c>
      <c r="AR31" s="10">
        <f t="shared" si="11"/>
        <v>3</v>
      </c>
      <c r="AS31" s="10">
        <f>SUM(F31,J31,N31,R31,V31,Z31,AD31,AH31,AL31,AP31)</f>
        <v>503</v>
      </c>
      <c r="AT31" s="10">
        <f>AS31/1000*100</f>
        <v>50.3</v>
      </c>
    </row>
    <row r="32" spans="1:48" ht="15">
      <c r="A32" s="11">
        <v>22</v>
      </c>
      <c r="B32" s="14" t="s">
        <v>43</v>
      </c>
      <c r="C32" s="15">
        <v>47</v>
      </c>
      <c r="D32" s="15">
        <v>14</v>
      </c>
      <c r="E32" s="15">
        <v>1</v>
      </c>
      <c r="F32" s="10">
        <f t="shared" si="0"/>
        <v>61</v>
      </c>
      <c r="G32" s="15">
        <v>0</v>
      </c>
      <c r="H32" s="15">
        <v>6</v>
      </c>
      <c r="I32" s="15">
        <v>0</v>
      </c>
      <c r="J32" s="10">
        <f t="shared" si="1"/>
        <v>6</v>
      </c>
      <c r="K32" s="15">
        <v>16</v>
      </c>
      <c r="L32" s="15">
        <v>13</v>
      </c>
      <c r="M32" s="15">
        <v>0</v>
      </c>
      <c r="N32" s="10">
        <f t="shared" si="2"/>
        <v>29</v>
      </c>
      <c r="O32" s="15">
        <v>14</v>
      </c>
      <c r="P32" s="15">
        <v>9</v>
      </c>
      <c r="Q32" s="15">
        <v>0</v>
      </c>
      <c r="R32" s="10">
        <f t="shared" si="3"/>
        <v>23</v>
      </c>
      <c r="S32" s="15">
        <v>11</v>
      </c>
      <c r="T32" s="15">
        <v>11</v>
      </c>
      <c r="U32" s="15">
        <v>0</v>
      </c>
      <c r="V32" s="10">
        <f t="shared" si="4"/>
        <v>22</v>
      </c>
      <c r="W32" s="15">
        <v>16</v>
      </c>
      <c r="X32" s="15">
        <v>13</v>
      </c>
      <c r="Y32" s="15">
        <v>0</v>
      </c>
      <c r="Z32" s="10">
        <f t="shared" si="5"/>
        <v>29</v>
      </c>
      <c r="AA32" s="15">
        <v>50</v>
      </c>
      <c r="AB32" s="15">
        <v>29</v>
      </c>
      <c r="AC32" s="15">
        <v>1</v>
      </c>
      <c r="AD32" s="10">
        <f t="shared" si="6"/>
        <v>79</v>
      </c>
      <c r="AE32" s="15">
        <v>48</v>
      </c>
      <c r="AF32" s="15">
        <v>21</v>
      </c>
      <c r="AG32" s="15">
        <v>1</v>
      </c>
      <c r="AH32" s="10">
        <f t="shared" si="7"/>
        <v>69</v>
      </c>
      <c r="AI32" s="15">
        <v>47</v>
      </c>
      <c r="AJ32" s="15">
        <v>32</v>
      </c>
      <c r="AK32" s="15">
        <v>1</v>
      </c>
      <c r="AL32" s="10">
        <f t="shared" si="8"/>
        <v>79</v>
      </c>
      <c r="AM32" s="15">
        <v>46</v>
      </c>
      <c r="AN32" s="15">
        <v>30</v>
      </c>
      <c r="AO32" s="15">
        <v>1</v>
      </c>
      <c r="AP32" s="10">
        <f t="shared" si="9"/>
        <v>76</v>
      </c>
      <c r="AQ32" s="10">
        <f>SUM(E32,I32,M32,Q32,U32,Y32,AC32,AG32,AK32,AO32)</f>
        <v>5</v>
      </c>
      <c r="AR32" s="10">
        <f t="shared" si="11"/>
        <v>5</v>
      </c>
      <c r="AS32" s="10">
        <f>SUM(F32,J32,N32,R32,V32,Z32,AD32,AH32,AL32,AP32)</f>
        <v>473</v>
      </c>
      <c r="AT32" s="10">
        <f>AS32/1000*100</f>
        <v>47.3</v>
      </c>
      <c r="AV32" s="6"/>
    </row>
    <row r="33" spans="1:46" ht="15">
      <c r="A33" s="11">
        <v>23</v>
      </c>
      <c r="B33" s="14" t="s">
        <v>44</v>
      </c>
      <c r="C33" s="15">
        <v>36</v>
      </c>
      <c r="D33" s="15">
        <v>15</v>
      </c>
      <c r="E33" s="15">
        <v>1</v>
      </c>
      <c r="F33" s="10">
        <f t="shared" si="0"/>
        <v>51</v>
      </c>
      <c r="G33" s="15">
        <v>2</v>
      </c>
      <c r="H33" s="15">
        <v>15</v>
      </c>
      <c r="I33" s="15">
        <v>0</v>
      </c>
      <c r="J33" s="10">
        <f t="shared" si="1"/>
        <v>17</v>
      </c>
      <c r="K33" s="15">
        <v>17</v>
      </c>
      <c r="L33" s="15">
        <v>14</v>
      </c>
      <c r="M33" s="15">
        <v>0</v>
      </c>
      <c r="N33" s="10">
        <f t="shared" si="2"/>
        <v>31</v>
      </c>
      <c r="O33" s="15">
        <v>41</v>
      </c>
      <c r="P33" s="15">
        <v>14</v>
      </c>
      <c r="Q33" s="15">
        <v>1</v>
      </c>
      <c r="R33" s="10">
        <f t="shared" si="3"/>
        <v>55</v>
      </c>
      <c r="S33" s="15">
        <v>17</v>
      </c>
      <c r="T33" s="15">
        <v>11</v>
      </c>
      <c r="U33" s="15">
        <v>0</v>
      </c>
      <c r="V33" s="10">
        <f t="shared" si="4"/>
        <v>28</v>
      </c>
      <c r="W33" s="15">
        <v>28</v>
      </c>
      <c r="X33" s="15">
        <v>15</v>
      </c>
      <c r="Y33" s="15">
        <v>1</v>
      </c>
      <c r="Z33" s="10">
        <f t="shared" si="5"/>
        <v>43</v>
      </c>
      <c r="AA33" s="15">
        <v>51</v>
      </c>
      <c r="AB33" s="15">
        <v>28</v>
      </c>
      <c r="AC33" s="15">
        <v>1</v>
      </c>
      <c r="AD33" s="10">
        <f t="shared" si="6"/>
        <v>79</v>
      </c>
      <c r="AE33" s="15">
        <v>48</v>
      </c>
      <c r="AF33" s="15">
        <v>30</v>
      </c>
      <c r="AG33" s="15">
        <v>1</v>
      </c>
      <c r="AH33" s="10">
        <f t="shared" si="7"/>
        <v>78</v>
      </c>
      <c r="AI33" s="15">
        <v>50</v>
      </c>
      <c r="AJ33" s="15">
        <v>34</v>
      </c>
      <c r="AK33" s="15">
        <v>1</v>
      </c>
      <c r="AL33" s="10">
        <f t="shared" si="8"/>
        <v>84</v>
      </c>
      <c r="AM33" s="15">
        <v>46</v>
      </c>
      <c r="AN33" s="15">
        <v>30</v>
      </c>
      <c r="AO33" s="15">
        <v>1</v>
      </c>
      <c r="AP33" s="10">
        <f t="shared" si="9"/>
        <v>76</v>
      </c>
      <c r="AQ33" s="10">
        <f>SUM(E33,I33,M33,Q33,U33,Y33,AC33,AG33,AK33,AO33)</f>
        <v>7</v>
      </c>
      <c r="AR33" s="10">
        <f t="shared" si="11"/>
        <v>3</v>
      </c>
      <c r="AS33" s="10">
        <f>SUM(F33,J33,N33,R33,V33,Z33,AD33,AH33,AL33,AP33)</f>
        <v>542</v>
      </c>
      <c r="AT33" s="10">
        <f>AS33/1000*100</f>
        <v>54.2</v>
      </c>
    </row>
    <row r="34" spans="1:46" ht="15">
      <c r="A34" s="11">
        <v>24</v>
      </c>
      <c r="B34" s="14" t="s">
        <v>45</v>
      </c>
      <c r="C34" s="15">
        <v>46</v>
      </c>
      <c r="D34" s="15">
        <v>18</v>
      </c>
      <c r="E34" s="15">
        <v>1</v>
      </c>
      <c r="F34" s="10">
        <f t="shared" si="0"/>
        <v>64</v>
      </c>
      <c r="G34" s="15">
        <v>51</v>
      </c>
      <c r="H34" s="15">
        <v>19</v>
      </c>
      <c r="I34" s="15">
        <v>1</v>
      </c>
      <c r="J34" s="10">
        <f t="shared" si="1"/>
        <v>70</v>
      </c>
      <c r="K34" s="15">
        <v>70</v>
      </c>
      <c r="L34" s="15">
        <v>20</v>
      </c>
      <c r="M34" s="15">
        <v>1</v>
      </c>
      <c r="N34" s="10">
        <f t="shared" si="2"/>
        <v>90</v>
      </c>
      <c r="O34" s="15">
        <v>65</v>
      </c>
      <c r="P34" s="15">
        <v>18</v>
      </c>
      <c r="Q34" s="15">
        <v>1</v>
      </c>
      <c r="R34" s="10">
        <f t="shared" si="3"/>
        <v>83</v>
      </c>
      <c r="S34" s="15">
        <v>46</v>
      </c>
      <c r="T34" s="15">
        <v>18</v>
      </c>
      <c r="U34" s="15">
        <v>1</v>
      </c>
      <c r="V34" s="10">
        <f t="shared" si="4"/>
        <v>64</v>
      </c>
      <c r="W34" s="15">
        <v>57</v>
      </c>
      <c r="X34" s="15">
        <v>20</v>
      </c>
      <c r="Y34" s="15">
        <v>1</v>
      </c>
      <c r="Z34" s="10">
        <f t="shared" si="5"/>
        <v>77</v>
      </c>
      <c r="AA34" s="15">
        <v>56</v>
      </c>
      <c r="AB34" s="15">
        <v>34</v>
      </c>
      <c r="AC34" s="15">
        <v>1</v>
      </c>
      <c r="AD34" s="10">
        <f t="shared" si="6"/>
        <v>90</v>
      </c>
      <c r="AE34" s="15">
        <v>58</v>
      </c>
      <c r="AF34" s="15">
        <v>34</v>
      </c>
      <c r="AG34" s="15">
        <v>1</v>
      </c>
      <c r="AH34" s="10">
        <f t="shared" si="7"/>
        <v>92</v>
      </c>
      <c r="AI34" s="15">
        <v>55</v>
      </c>
      <c r="AJ34" s="15">
        <v>35</v>
      </c>
      <c r="AK34" s="15">
        <v>1</v>
      </c>
      <c r="AL34" s="10">
        <f t="shared" si="8"/>
        <v>90</v>
      </c>
      <c r="AM34" s="15">
        <v>55</v>
      </c>
      <c r="AN34" s="15">
        <v>35</v>
      </c>
      <c r="AO34" s="15">
        <v>1</v>
      </c>
      <c r="AP34" s="10">
        <f t="shared" si="9"/>
        <v>90</v>
      </c>
      <c r="AQ34" s="10">
        <f>SUM(E34,I34,M34,Q34,U34,Y34,AC34,AG34,AK34,AO34)</f>
        <v>10</v>
      </c>
      <c r="AR34" s="10">
        <f t="shared" si="11"/>
        <v>0</v>
      </c>
      <c r="AS34" s="10">
        <f>SUM(F34,J34,N34,R34,V34,Z34,AD34,AH34,AL34,AP34)</f>
        <v>810</v>
      </c>
      <c r="AT34" s="16">
        <f>AS34/1000*100</f>
        <v>81</v>
      </c>
    </row>
    <row r="35" spans="1:42" ht="1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5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5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5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</sheetData>
  <sheetProtection/>
  <mergeCells count="20">
    <mergeCell ref="B9:B10"/>
    <mergeCell ref="AR9:AR10"/>
    <mergeCell ref="G9:J9"/>
    <mergeCell ref="W9:Z9"/>
    <mergeCell ref="AI9:AL9"/>
    <mergeCell ref="A1:AU3"/>
    <mergeCell ref="O9:R9"/>
    <mergeCell ref="AM9:AP9"/>
    <mergeCell ref="K9:N9"/>
    <mergeCell ref="S9:V9"/>
    <mergeCell ref="AA9:AD9"/>
    <mergeCell ref="AE9:AH9"/>
    <mergeCell ref="B6:AT6"/>
    <mergeCell ref="A7:AT7"/>
    <mergeCell ref="A9:A10"/>
    <mergeCell ref="A8:AT8"/>
    <mergeCell ref="AQ9:AQ10"/>
    <mergeCell ref="AS9:AS10"/>
    <mergeCell ref="AT9:AT10"/>
    <mergeCell ref="C9:F9"/>
  </mergeCells>
  <printOptions gridLines="1"/>
  <pageMargins left="0.8" right="0" top="0.77" bottom="0.25" header="0.34" footer="0.3"/>
  <pageSetup horizontalDpi="300" verticalDpi="300" orientation="landscape" paperSize="9" scale="71" r:id="rId2"/>
  <colBreaks count="1" manualBreakCount="1">
    <brk id="4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5.28125" style="0" bestFit="1" customWidth="1"/>
    <col min="2" max="2" width="13.00390625" style="0" customWidth="1"/>
    <col min="3" max="4" width="4.421875" style="0" bestFit="1" customWidth="1"/>
    <col min="5" max="5" width="3.28125" style="0" bestFit="1" customWidth="1"/>
    <col min="6" max="6" width="4.00390625" style="0" bestFit="1" customWidth="1"/>
    <col min="7" max="7" width="3.28125" style="0" customWidth="1"/>
    <col min="8" max="8" width="4.140625" style="0" bestFit="1" customWidth="1"/>
    <col min="9" max="9" width="3.28125" style="0" bestFit="1" customWidth="1"/>
    <col min="10" max="10" width="4.00390625" style="0" bestFit="1" customWidth="1"/>
    <col min="11" max="11" width="4.421875" style="0" bestFit="1" customWidth="1"/>
    <col min="12" max="12" width="4.140625" style="0" bestFit="1" customWidth="1"/>
    <col min="13" max="13" width="3.28125" style="0" bestFit="1" customWidth="1"/>
    <col min="14" max="14" width="4.00390625" style="0" bestFit="1" customWidth="1"/>
    <col min="15" max="15" width="3.28125" style="0" customWidth="1"/>
    <col min="16" max="16" width="4.140625" style="0" bestFit="1" customWidth="1"/>
    <col min="17" max="17" width="3.28125" style="0" bestFit="1" customWidth="1"/>
    <col min="18" max="18" width="4.00390625" style="0" bestFit="1" customWidth="1"/>
    <col min="19" max="20" width="4.421875" style="0" bestFit="1" customWidth="1"/>
    <col min="21" max="21" width="3.28125" style="0" bestFit="1" customWidth="1"/>
    <col min="22" max="22" width="4.00390625" style="0" bestFit="1" customWidth="1"/>
    <col min="23" max="24" width="4.421875" style="0" bestFit="1" customWidth="1"/>
    <col min="25" max="25" width="3.28125" style="0" bestFit="1" customWidth="1"/>
    <col min="26" max="26" width="3.00390625" style="0" customWidth="1"/>
    <col min="27" max="27" width="3.57421875" style="0" customWidth="1"/>
    <col min="28" max="28" width="3.8515625" style="0" bestFit="1" customWidth="1"/>
    <col min="29" max="29" width="3.28125" style="0" bestFit="1" customWidth="1"/>
    <col min="30" max="30" width="4.00390625" style="0" bestFit="1" customWidth="1"/>
    <col min="31" max="32" width="4.421875" style="0" bestFit="1" customWidth="1"/>
    <col min="33" max="33" width="3.00390625" style="0" bestFit="1" customWidth="1"/>
    <col min="34" max="34" width="4.00390625" style="0" bestFit="1" customWidth="1"/>
    <col min="35" max="36" width="4.421875" style="0" bestFit="1" customWidth="1"/>
    <col min="37" max="37" width="3.00390625" style="0" bestFit="1" customWidth="1"/>
    <col min="38" max="38" width="4.00390625" style="0" bestFit="1" customWidth="1"/>
    <col min="39" max="39" width="4.140625" style="0" bestFit="1" customWidth="1"/>
    <col min="40" max="40" width="4.421875" style="0" bestFit="1" customWidth="1"/>
    <col min="41" max="41" width="3.00390625" style="0" bestFit="1" customWidth="1"/>
    <col min="42" max="42" width="4.00390625" style="0" bestFit="1" customWidth="1"/>
    <col min="43" max="43" width="8.140625" style="9" bestFit="1" customWidth="1"/>
    <col min="44" max="44" width="8.8515625" style="9" customWidth="1"/>
    <col min="45" max="45" width="6.7109375" style="9" bestFit="1" customWidth="1"/>
    <col min="46" max="46" width="6.7109375" style="9" customWidth="1"/>
  </cols>
  <sheetData>
    <row r="1" spans="1:46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55"/>
      <c r="AN1" s="55"/>
      <c r="AO1" s="55"/>
      <c r="AP1" s="55"/>
      <c r="AQ1" s="55"/>
      <c r="AR1" s="55"/>
      <c r="AS1" s="55"/>
      <c r="AT1" s="55"/>
    </row>
    <row r="2" spans="1:46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8"/>
      <c r="AN2" s="18"/>
      <c r="AO2" s="18"/>
      <c r="AP2" s="18"/>
      <c r="AQ2" s="18"/>
      <c r="AR2" s="18"/>
      <c r="AS2" s="18"/>
      <c r="AT2" s="18"/>
    </row>
    <row r="3" spans="1:46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8"/>
      <c r="AO3" s="18"/>
      <c r="AP3" s="18"/>
      <c r="AQ3" s="18"/>
      <c r="AR3" s="18"/>
      <c r="AS3" s="18"/>
      <c r="AT3" s="18"/>
    </row>
    <row r="4" spans="1:46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8"/>
      <c r="AO4" s="18"/>
      <c r="AP4" s="18"/>
      <c r="AQ4" s="18"/>
      <c r="AR4" s="18"/>
      <c r="AS4" s="18"/>
      <c r="AT4" s="18"/>
    </row>
    <row r="5" spans="1:46" ht="18">
      <c r="A5" s="18"/>
      <c r="B5" s="18"/>
      <c r="C5" s="56" t="s">
        <v>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18"/>
    </row>
    <row r="6" spans="1:46" ht="18">
      <c r="A6" s="18"/>
      <c r="B6" s="18"/>
      <c r="C6" s="56" t="s">
        <v>10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18"/>
    </row>
    <row r="7" spans="1:46" ht="18.75">
      <c r="A7" s="57" t="s">
        <v>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</row>
    <row r="8" spans="1:46" ht="75" customHeight="1">
      <c r="A8" s="47" t="s">
        <v>0</v>
      </c>
      <c r="B8" s="47" t="s">
        <v>1</v>
      </c>
      <c r="C8" s="45" t="s">
        <v>57</v>
      </c>
      <c r="D8" s="45"/>
      <c r="E8" s="45"/>
      <c r="F8" s="45"/>
      <c r="G8" s="45" t="s">
        <v>58</v>
      </c>
      <c r="H8" s="45"/>
      <c r="I8" s="45"/>
      <c r="J8" s="45"/>
      <c r="K8" s="45" t="s">
        <v>59</v>
      </c>
      <c r="L8" s="45"/>
      <c r="M8" s="45"/>
      <c r="N8" s="45"/>
      <c r="O8" s="45" t="s">
        <v>60</v>
      </c>
      <c r="P8" s="45"/>
      <c r="Q8" s="45"/>
      <c r="R8" s="45"/>
      <c r="S8" s="45" t="s">
        <v>61</v>
      </c>
      <c r="T8" s="45"/>
      <c r="U8" s="45"/>
      <c r="V8" s="45"/>
      <c r="W8" s="45" t="s">
        <v>62</v>
      </c>
      <c r="X8" s="45"/>
      <c r="Y8" s="45"/>
      <c r="Z8" s="45"/>
      <c r="AA8" s="45" t="s">
        <v>63</v>
      </c>
      <c r="AB8" s="45"/>
      <c r="AC8" s="45"/>
      <c r="AD8" s="45"/>
      <c r="AE8" s="45" t="s">
        <v>64</v>
      </c>
      <c r="AF8" s="45"/>
      <c r="AG8" s="45"/>
      <c r="AH8" s="45"/>
      <c r="AI8" s="45" t="s">
        <v>65</v>
      </c>
      <c r="AJ8" s="45"/>
      <c r="AK8" s="45"/>
      <c r="AL8" s="45"/>
      <c r="AM8" s="45" t="s">
        <v>55</v>
      </c>
      <c r="AN8" s="45"/>
      <c r="AO8" s="45"/>
      <c r="AP8" s="45"/>
      <c r="AQ8" s="49" t="s">
        <v>9</v>
      </c>
      <c r="AR8" s="49" t="s">
        <v>7</v>
      </c>
      <c r="AS8" s="51" t="s">
        <v>5</v>
      </c>
      <c r="AT8" s="53" t="s">
        <v>6</v>
      </c>
    </row>
    <row r="9" spans="1:46" ht="15">
      <c r="A9" s="47"/>
      <c r="B9" s="47"/>
      <c r="C9" s="8" t="s">
        <v>12</v>
      </c>
      <c r="D9" s="8" t="s">
        <v>2</v>
      </c>
      <c r="E9" s="8" t="s">
        <v>3</v>
      </c>
      <c r="F9" s="8" t="s">
        <v>4</v>
      </c>
      <c r="G9" s="8" t="s">
        <v>13</v>
      </c>
      <c r="H9" s="8" t="s">
        <v>2</v>
      </c>
      <c r="I9" s="8" t="s">
        <v>3</v>
      </c>
      <c r="J9" s="8" t="s">
        <v>4</v>
      </c>
      <c r="K9" s="8" t="s">
        <v>14</v>
      </c>
      <c r="L9" s="8" t="s">
        <v>2</v>
      </c>
      <c r="M9" s="8" t="s">
        <v>3</v>
      </c>
      <c r="N9" s="8" t="s">
        <v>4</v>
      </c>
      <c r="O9" s="8" t="s">
        <v>15</v>
      </c>
      <c r="P9" s="8" t="s">
        <v>2</v>
      </c>
      <c r="Q9" s="8" t="s">
        <v>3</v>
      </c>
      <c r="R9" s="8" t="s">
        <v>4</v>
      </c>
      <c r="S9" s="8" t="s">
        <v>16</v>
      </c>
      <c r="T9" s="8" t="s">
        <v>2</v>
      </c>
      <c r="U9" s="8" t="s">
        <v>3</v>
      </c>
      <c r="V9" s="8" t="s">
        <v>4</v>
      </c>
      <c r="W9" s="8" t="s">
        <v>17</v>
      </c>
      <c r="X9" s="8" t="s">
        <v>2</v>
      </c>
      <c r="Y9" s="8" t="s">
        <v>3</v>
      </c>
      <c r="Z9" s="8" t="s">
        <v>4</v>
      </c>
      <c r="AA9" s="8" t="s">
        <v>18</v>
      </c>
      <c r="AB9" s="8" t="s">
        <v>2</v>
      </c>
      <c r="AC9" s="8" t="s">
        <v>3</v>
      </c>
      <c r="AD9" s="8" t="s">
        <v>4</v>
      </c>
      <c r="AE9" s="8" t="s">
        <v>19</v>
      </c>
      <c r="AF9" s="8" t="s">
        <v>2</v>
      </c>
      <c r="AG9" s="8" t="s">
        <v>3</v>
      </c>
      <c r="AH9" s="8" t="s">
        <v>4</v>
      </c>
      <c r="AI9" s="8" t="s">
        <v>20</v>
      </c>
      <c r="AJ9" s="8" t="s">
        <v>2</v>
      </c>
      <c r="AK9" s="8" t="s">
        <v>3</v>
      </c>
      <c r="AL9" s="8" t="s">
        <v>4</v>
      </c>
      <c r="AM9" s="8" t="s">
        <v>21</v>
      </c>
      <c r="AN9" s="8" t="s">
        <v>2</v>
      </c>
      <c r="AO9" s="8" t="s">
        <v>3</v>
      </c>
      <c r="AP9" s="8" t="s">
        <v>4</v>
      </c>
      <c r="AQ9" s="50"/>
      <c r="AR9" s="50"/>
      <c r="AS9" s="52"/>
      <c r="AT9" s="53"/>
    </row>
    <row r="10" spans="1:46" ht="15">
      <c r="A10" s="11">
        <v>1</v>
      </c>
      <c r="B10" s="19" t="s">
        <v>66</v>
      </c>
      <c r="C10" s="19">
        <v>14</v>
      </c>
      <c r="D10" s="19">
        <v>13</v>
      </c>
      <c r="E10" s="19">
        <v>0</v>
      </c>
      <c r="F10" s="20">
        <f>SUM(C10,D10)</f>
        <v>27</v>
      </c>
      <c r="G10" s="19">
        <v>47</v>
      </c>
      <c r="H10" s="19">
        <v>12</v>
      </c>
      <c r="I10" s="19">
        <v>1</v>
      </c>
      <c r="J10" s="20">
        <f>SUM(G10,H10)</f>
        <v>59</v>
      </c>
      <c r="K10" s="19">
        <v>46</v>
      </c>
      <c r="L10" s="19">
        <v>10</v>
      </c>
      <c r="M10" s="19">
        <v>1</v>
      </c>
      <c r="N10" s="20">
        <f>SUM(K10,L10)</f>
        <v>56</v>
      </c>
      <c r="O10" s="19">
        <v>28</v>
      </c>
      <c r="P10" s="19">
        <v>14</v>
      </c>
      <c r="Q10" s="19">
        <v>1</v>
      </c>
      <c r="R10" s="20">
        <f>SUM(O10,P10)</f>
        <v>42</v>
      </c>
      <c r="S10" s="19">
        <v>39</v>
      </c>
      <c r="T10" s="19">
        <v>13</v>
      </c>
      <c r="U10" s="19">
        <v>1</v>
      </c>
      <c r="V10" s="20">
        <f>SUM(S10,T10)</f>
        <v>52</v>
      </c>
      <c r="W10" s="19">
        <v>53</v>
      </c>
      <c r="X10" s="19">
        <v>15</v>
      </c>
      <c r="Y10" s="19">
        <v>1</v>
      </c>
      <c r="Z10" s="20">
        <f>SUM(W10,X10)</f>
        <v>68</v>
      </c>
      <c r="AA10" s="19">
        <v>50</v>
      </c>
      <c r="AB10" s="19">
        <v>30</v>
      </c>
      <c r="AC10" s="19">
        <v>1</v>
      </c>
      <c r="AD10" s="20">
        <f>SUM(AA10,AB10)</f>
        <v>80</v>
      </c>
      <c r="AE10" s="19">
        <v>50</v>
      </c>
      <c r="AF10" s="19">
        <v>35</v>
      </c>
      <c r="AG10" s="19">
        <v>1</v>
      </c>
      <c r="AH10" s="20">
        <f>SUM(AE10,AF10)</f>
        <v>85</v>
      </c>
      <c r="AI10" s="19">
        <v>48</v>
      </c>
      <c r="AJ10" s="19">
        <v>30</v>
      </c>
      <c r="AK10" s="19">
        <v>1</v>
      </c>
      <c r="AL10" s="20">
        <f>SUM(AI10,AJ10)</f>
        <v>78</v>
      </c>
      <c r="AM10" s="19">
        <v>48</v>
      </c>
      <c r="AN10" s="19">
        <v>36</v>
      </c>
      <c r="AO10" s="19">
        <v>1</v>
      </c>
      <c r="AP10" s="20">
        <f>SUM(AM10,AN10)</f>
        <v>84</v>
      </c>
      <c r="AQ10" s="20">
        <f>SUM(E10,I10,M10,Q10,U10,Y10,AC10,AG10,AK10,AO10)</f>
        <v>9</v>
      </c>
      <c r="AR10" s="20">
        <f>10-AQ10</f>
        <v>1</v>
      </c>
      <c r="AS10" s="20">
        <f>SUM(F10,J10,N10,R10,V10,Z10,AD10,AH10,AL10,AP10)</f>
        <v>631</v>
      </c>
      <c r="AT10" s="20">
        <f>AS10/1000*100</f>
        <v>63.1</v>
      </c>
    </row>
    <row r="11" spans="1:46" ht="15">
      <c r="A11" s="11">
        <v>2</v>
      </c>
      <c r="B11" s="19" t="s">
        <v>67</v>
      </c>
      <c r="C11" s="19">
        <v>52</v>
      </c>
      <c r="D11" s="19">
        <v>19</v>
      </c>
      <c r="E11" s="19">
        <v>1</v>
      </c>
      <c r="F11" s="20">
        <f aca="true" t="shared" si="0" ref="F11:F46">SUM(C11,D11)</f>
        <v>71</v>
      </c>
      <c r="G11" s="19">
        <v>57</v>
      </c>
      <c r="H11" s="19">
        <v>16</v>
      </c>
      <c r="I11" s="19">
        <v>1</v>
      </c>
      <c r="J11" s="20">
        <f aca="true" t="shared" si="1" ref="J11:J46">SUM(G11,H11)</f>
        <v>73</v>
      </c>
      <c r="K11" s="19">
        <v>71</v>
      </c>
      <c r="L11" s="19">
        <v>12</v>
      </c>
      <c r="M11" s="19">
        <v>1</v>
      </c>
      <c r="N11" s="20">
        <f aca="true" t="shared" si="2" ref="N11:N46">SUM(K11,L11)</f>
        <v>83</v>
      </c>
      <c r="O11" s="19">
        <v>53</v>
      </c>
      <c r="P11" s="19">
        <v>20</v>
      </c>
      <c r="Q11" s="19">
        <v>1</v>
      </c>
      <c r="R11" s="20">
        <f aca="true" t="shared" si="3" ref="R11:R46">SUM(O11,P11)</f>
        <v>73</v>
      </c>
      <c r="S11" s="19">
        <v>46</v>
      </c>
      <c r="T11" s="19">
        <v>19</v>
      </c>
      <c r="U11" s="19">
        <v>1</v>
      </c>
      <c r="V11" s="20">
        <f aca="true" t="shared" si="4" ref="V11:V46">SUM(S11,T11)</f>
        <v>65</v>
      </c>
      <c r="W11" s="19">
        <v>33</v>
      </c>
      <c r="X11" s="19">
        <v>17</v>
      </c>
      <c r="Y11" s="19">
        <v>1</v>
      </c>
      <c r="Z11" s="20">
        <f aca="true" t="shared" si="5" ref="Z11:Z46">SUM(W11,X11)</f>
        <v>50</v>
      </c>
      <c r="AA11" s="19">
        <v>55</v>
      </c>
      <c r="AB11" s="19">
        <v>34</v>
      </c>
      <c r="AC11" s="19">
        <v>1</v>
      </c>
      <c r="AD11" s="20">
        <f aca="true" t="shared" si="6" ref="AD11:AD46">SUM(AA11,AB11)</f>
        <v>89</v>
      </c>
      <c r="AE11" s="19">
        <v>54</v>
      </c>
      <c r="AF11" s="19">
        <v>35</v>
      </c>
      <c r="AG11" s="19">
        <v>1</v>
      </c>
      <c r="AH11" s="20">
        <f aca="true" t="shared" si="7" ref="AH11:AH46">SUM(AE11,AF11)</f>
        <v>89</v>
      </c>
      <c r="AI11" s="19">
        <v>52</v>
      </c>
      <c r="AJ11" s="19">
        <v>38</v>
      </c>
      <c r="AK11" s="19">
        <v>1</v>
      </c>
      <c r="AL11" s="20">
        <f aca="true" t="shared" si="8" ref="AL11:AL46">SUM(AI11,AJ11)</f>
        <v>90</v>
      </c>
      <c r="AM11" s="19">
        <v>47</v>
      </c>
      <c r="AN11" s="19">
        <v>37</v>
      </c>
      <c r="AO11" s="19">
        <v>1</v>
      </c>
      <c r="AP11" s="20">
        <f aca="true" t="shared" si="9" ref="AP11:AP46">SUM(AM11,AN11)</f>
        <v>84</v>
      </c>
      <c r="AQ11" s="20">
        <f aca="true" t="shared" si="10" ref="AQ11:AQ46">SUM(E11,I11,M11,Q11,U11,Y11,AC11,AG11,AK11,AO11)</f>
        <v>10</v>
      </c>
      <c r="AR11" s="20">
        <f aca="true" t="shared" si="11" ref="AR11:AR46">10-AQ11</f>
        <v>0</v>
      </c>
      <c r="AS11" s="20">
        <f aca="true" t="shared" si="12" ref="AS11:AS46">SUM(F11,J11,N11,R11,V11,Z11,AD11,AH11,AL11,AP11)</f>
        <v>767</v>
      </c>
      <c r="AT11" s="20">
        <f aca="true" t="shared" si="13" ref="AT11:AT46">AS11/1000*100</f>
        <v>76.7</v>
      </c>
    </row>
    <row r="12" spans="1:46" ht="15">
      <c r="A12" s="11">
        <v>3</v>
      </c>
      <c r="B12" s="19" t="s">
        <v>68</v>
      </c>
      <c r="C12" s="19">
        <v>37</v>
      </c>
      <c r="D12" s="19">
        <v>16</v>
      </c>
      <c r="E12" s="19">
        <v>1</v>
      </c>
      <c r="F12" s="20">
        <f t="shared" si="0"/>
        <v>53</v>
      </c>
      <c r="G12" s="19">
        <v>34</v>
      </c>
      <c r="H12" s="19">
        <v>15</v>
      </c>
      <c r="I12" s="19">
        <v>1</v>
      </c>
      <c r="J12" s="20">
        <f t="shared" si="1"/>
        <v>49</v>
      </c>
      <c r="K12" s="19">
        <v>71</v>
      </c>
      <c r="L12" s="19">
        <v>16</v>
      </c>
      <c r="M12" s="19">
        <v>1</v>
      </c>
      <c r="N12" s="20">
        <f t="shared" si="2"/>
        <v>87</v>
      </c>
      <c r="O12" s="19">
        <v>35</v>
      </c>
      <c r="P12" s="19">
        <v>18</v>
      </c>
      <c r="Q12" s="19">
        <v>1</v>
      </c>
      <c r="R12" s="20">
        <f t="shared" si="3"/>
        <v>53</v>
      </c>
      <c r="S12" s="19">
        <v>39</v>
      </c>
      <c r="T12" s="19">
        <v>15</v>
      </c>
      <c r="U12" s="19">
        <v>1</v>
      </c>
      <c r="V12" s="20">
        <f t="shared" si="4"/>
        <v>54</v>
      </c>
      <c r="W12" s="19">
        <v>37</v>
      </c>
      <c r="X12" s="19">
        <v>14</v>
      </c>
      <c r="Y12" s="19">
        <v>1</v>
      </c>
      <c r="Z12" s="20">
        <f t="shared" si="5"/>
        <v>51</v>
      </c>
      <c r="AA12" s="19">
        <v>55</v>
      </c>
      <c r="AB12" s="19">
        <v>35</v>
      </c>
      <c r="AC12" s="19">
        <v>1</v>
      </c>
      <c r="AD12" s="20">
        <f t="shared" si="6"/>
        <v>90</v>
      </c>
      <c r="AE12" s="19">
        <v>52</v>
      </c>
      <c r="AF12" s="19">
        <v>32</v>
      </c>
      <c r="AG12" s="19">
        <v>1</v>
      </c>
      <c r="AH12" s="20">
        <f t="shared" si="7"/>
        <v>84</v>
      </c>
      <c r="AI12" s="19">
        <v>50</v>
      </c>
      <c r="AJ12" s="19">
        <v>28</v>
      </c>
      <c r="AK12" s="19">
        <v>1</v>
      </c>
      <c r="AL12" s="20">
        <f t="shared" si="8"/>
        <v>78</v>
      </c>
      <c r="AM12" s="19">
        <v>46</v>
      </c>
      <c r="AN12" s="19">
        <v>34</v>
      </c>
      <c r="AO12" s="19">
        <v>1</v>
      </c>
      <c r="AP12" s="20">
        <f t="shared" si="9"/>
        <v>80</v>
      </c>
      <c r="AQ12" s="20">
        <f t="shared" si="10"/>
        <v>10</v>
      </c>
      <c r="AR12" s="20">
        <f t="shared" si="11"/>
        <v>0</v>
      </c>
      <c r="AS12" s="20">
        <f t="shared" si="12"/>
        <v>679</v>
      </c>
      <c r="AT12" s="20">
        <f t="shared" si="13"/>
        <v>67.9</v>
      </c>
    </row>
    <row r="13" spans="1:46" ht="15">
      <c r="A13" s="11">
        <v>4</v>
      </c>
      <c r="B13" s="19" t="s">
        <v>69</v>
      </c>
      <c r="C13" s="19">
        <v>0</v>
      </c>
      <c r="D13" s="19">
        <v>6</v>
      </c>
      <c r="E13" s="19">
        <v>0</v>
      </c>
      <c r="F13" s="20">
        <f t="shared" si="0"/>
        <v>6</v>
      </c>
      <c r="G13" s="19">
        <v>0</v>
      </c>
      <c r="H13" s="19">
        <v>8</v>
      </c>
      <c r="I13" s="19">
        <v>0</v>
      </c>
      <c r="J13" s="20">
        <f t="shared" si="1"/>
        <v>8</v>
      </c>
      <c r="K13" s="19">
        <v>46</v>
      </c>
      <c r="L13" s="19">
        <v>10</v>
      </c>
      <c r="M13" s="19">
        <v>1</v>
      </c>
      <c r="N13" s="20">
        <f t="shared" si="2"/>
        <v>56</v>
      </c>
      <c r="O13" s="19">
        <v>8</v>
      </c>
      <c r="P13" s="19">
        <v>14</v>
      </c>
      <c r="Q13" s="19">
        <v>0</v>
      </c>
      <c r="R13" s="20">
        <f t="shared" si="3"/>
        <v>22</v>
      </c>
      <c r="S13" s="19">
        <v>1</v>
      </c>
      <c r="T13" s="19">
        <v>8</v>
      </c>
      <c r="U13" s="19">
        <v>0</v>
      </c>
      <c r="V13" s="20">
        <f t="shared" si="4"/>
        <v>9</v>
      </c>
      <c r="W13" s="19">
        <v>0</v>
      </c>
      <c r="X13" s="19">
        <v>7</v>
      </c>
      <c r="Y13" s="19">
        <v>0</v>
      </c>
      <c r="Z13" s="20">
        <f t="shared" si="5"/>
        <v>7</v>
      </c>
      <c r="AA13" s="19">
        <v>54</v>
      </c>
      <c r="AB13" s="19">
        <v>31</v>
      </c>
      <c r="AC13" s="19">
        <v>1</v>
      </c>
      <c r="AD13" s="20">
        <f t="shared" si="6"/>
        <v>85</v>
      </c>
      <c r="AE13" s="19">
        <v>50</v>
      </c>
      <c r="AF13" s="19">
        <v>30</v>
      </c>
      <c r="AG13" s="19">
        <v>1</v>
      </c>
      <c r="AH13" s="20">
        <f t="shared" si="7"/>
        <v>80</v>
      </c>
      <c r="AI13" s="19">
        <v>47</v>
      </c>
      <c r="AJ13" s="19">
        <v>25</v>
      </c>
      <c r="AK13" s="19">
        <v>1</v>
      </c>
      <c r="AL13" s="20">
        <f t="shared" si="8"/>
        <v>72</v>
      </c>
      <c r="AM13" s="19">
        <v>45</v>
      </c>
      <c r="AN13" s="19">
        <v>36</v>
      </c>
      <c r="AO13" s="19">
        <v>1</v>
      </c>
      <c r="AP13" s="20">
        <f t="shared" si="9"/>
        <v>81</v>
      </c>
      <c r="AQ13" s="20">
        <f t="shared" si="10"/>
        <v>5</v>
      </c>
      <c r="AR13" s="20">
        <f t="shared" si="11"/>
        <v>5</v>
      </c>
      <c r="AS13" s="20">
        <f t="shared" si="12"/>
        <v>426</v>
      </c>
      <c r="AT13" s="20">
        <f t="shared" si="13"/>
        <v>42.6</v>
      </c>
    </row>
    <row r="14" spans="1:46" ht="15">
      <c r="A14" s="11">
        <v>5</v>
      </c>
      <c r="B14" s="19" t="s">
        <v>70</v>
      </c>
      <c r="C14" s="19">
        <v>77</v>
      </c>
      <c r="D14" s="19">
        <v>20</v>
      </c>
      <c r="E14" s="19">
        <v>1</v>
      </c>
      <c r="F14" s="20">
        <f t="shared" si="0"/>
        <v>97</v>
      </c>
      <c r="G14" s="19">
        <v>67</v>
      </c>
      <c r="H14" s="19">
        <v>20</v>
      </c>
      <c r="I14" s="19">
        <v>1</v>
      </c>
      <c r="J14" s="20">
        <f t="shared" si="1"/>
        <v>87</v>
      </c>
      <c r="K14" s="19">
        <v>70</v>
      </c>
      <c r="L14" s="19">
        <v>20</v>
      </c>
      <c r="M14" s="19">
        <v>1</v>
      </c>
      <c r="N14" s="20">
        <f t="shared" si="2"/>
        <v>90</v>
      </c>
      <c r="O14" s="19">
        <v>55</v>
      </c>
      <c r="P14" s="19">
        <v>20</v>
      </c>
      <c r="Q14" s="19">
        <v>1</v>
      </c>
      <c r="R14" s="20">
        <f t="shared" si="3"/>
        <v>75</v>
      </c>
      <c r="S14" s="19">
        <v>37</v>
      </c>
      <c r="T14" s="19">
        <v>20</v>
      </c>
      <c r="U14" s="19">
        <v>1</v>
      </c>
      <c r="V14" s="20">
        <f t="shared" si="4"/>
        <v>57</v>
      </c>
      <c r="W14" s="19">
        <v>41</v>
      </c>
      <c r="X14" s="19">
        <v>20</v>
      </c>
      <c r="Y14" s="19">
        <v>1</v>
      </c>
      <c r="Z14" s="20">
        <f t="shared" si="5"/>
        <v>61</v>
      </c>
      <c r="AA14" s="19">
        <v>60</v>
      </c>
      <c r="AB14" s="19">
        <v>39</v>
      </c>
      <c r="AC14" s="19">
        <v>1</v>
      </c>
      <c r="AD14" s="20">
        <f t="shared" si="6"/>
        <v>99</v>
      </c>
      <c r="AE14" s="19">
        <v>57</v>
      </c>
      <c r="AF14" s="19">
        <v>37</v>
      </c>
      <c r="AG14" s="19">
        <v>1</v>
      </c>
      <c r="AH14" s="20">
        <f t="shared" si="7"/>
        <v>94</v>
      </c>
      <c r="AI14" s="19">
        <v>58</v>
      </c>
      <c r="AJ14" s="19">
        <v>36</v>
      </c>
      <c r="AK14" s="19">
        <v>1</v>
      </c>
      <c r="AL14" s="20">
        <f t="shared" si="8"/>
        <v>94</v>
      </c>
      <c r="AM14" s="19">
        <v>50</v>
      </c>
      <c r="AN14" s="19">
        <v>39</v>
      </c>
      <c r="AO14" s="19">
        <v>1</v>
      </c>
      <c r="AP14" s="20">
        <f t="shared" si="9"/>
        <v>89</v>
      </c>
      <c r="AQ14" s="20">
        <f t="shared" si="10"/>
        <v>10</v>
      </c>
      <c r="AR14" s="20">
        <f t="shared" si="11"/>
        <v>0</v>
      </c>
      <c r="AS14" s="20">
        <f t="shared" si="12"/>
        <v>843</v>
      </c>
      <c r="AT14" s="20">
        <f t="shared" si="13"/>
        <v>84.3</v>
      </c>
    </row>
    <row r="15" spans="1:46" ht="15">
      <c r="A15" s="11">
        <v>6</v>
      </c>
      <c r="B15" s="19" t="s">
        <v>71</v>
      </c>
      <c r="C15" s="19">
        <v>56</v>
      </c>
      <c r="D15" s="19">
        <v>16</v>
      </c>
      <c r="E15" s="19">
        <v>1</v>
      </c>
      <c r="F15" s="20">
        <f t="shared" si="0"/>
        <v>72</v>
      </c>
      <c r="G15" s="19">
        <v>38</v>
      </c>
      <c r="H15" s="19">
        <v>17</v>
      </c>
      <c r="I15" s="19">
        <v>1</v>
      </c>
      <c r="J15" s="20">
        <f t="shared" si="1"/>
        <v>55</v>
      </c>
      <c r="K15" s="19">
        <v>53</v>
      </c>
      <c r="L15" s="19">
        <v>13</v>
      </c>
      <c r="M15" s="19">
        <v>1</v>
      </c>
      <c r="N15" s="20">
        <f t="shared" si="2"/>
        <v>66</v>
      </c>
      <c r="O15" s="19">
        <v>34</v>
      </c>
      <c r="P15" s="19">
        <v>16</v>
      </c>
      <c r="Q15" s="19">
        <v>1</v>
      </c>
      <c r="R15" s="20">
        <f t="shared" si="3"/>
        <v>50</v>
      </c>
      <c r="S15" s="19" t="s">
        <v>72</v>
      </c>
      <c r="T15" s="19">
        <v>13</v>
      </c>
      <c r="U15" s="19">
        <v>0</v>
      </c>
      <c r="V15" s="20">
        <f t="shared" si="4"/>
        <v>13</v>
      </c>
      <c r="W15" s="19">
        <v>30</v>
      </c>
      <c r="X15" s="19">
        <v>9</v>
      </c>
      <c r="Y15" s="19">
        <v>1</v>
      </c>
      <c r="Z15" s="20">
        <f t="shared" si="5"/>
        <v>39</v>
      </c>
      <c r="AA15" s="19">
        <v>54</v>
      </c>
      <c r="AB15" s="19">
        <v>32</v>
      </c>
      <c r="AC15" s="19">
        <v>1</v>
      </c>
      <c r="AD15" s="20">
        <f t="shared" si="6"/>
        <v>86</v>
      </c>
      <c r="AE15" s="19">
        <v>45</v>
      </c>
      <c r="AF15" s="19">
        <v>33</v>
      </c>
      <c r="AG15" s="19">
        <v>1</v>
      </c>
      <c r="AH15" s="20">
        <f t="shared" si="7"/>
        <v>78</v>
      </c>
      <c r="AI15" s="19">
        <v>49</v>
      </c>
      <c r="AJ15" s="19">
        <v>28</v>
      </c>
      <c r="AK15" s="19">
        <v>1</v>
      </c>
      <c r="AL15" s="20">
        <f t="shared" si="8"/>
        <v>77</v>
      </c>
      <c r="AM15" s="19">
        <v>45</v>
      </c>
      <c r="AN15" s="19">
        <v>31</v>
      </c>
      <c r="AO15" s="19">
        <v>1</v>
      </c>
      <c r="AP15" s="20">
        <f t="shared" si="9"/>
        <v>76</v>
      </c>
      <c r="AQ15" s="20">
        <f t="shared" si="10"/>
        <v>9</v>
      </c>
      <c r="AR15" s="20">
        <f t="shared" si="11"/>
        <v>1</v>
      </c>
      <c r="AS15" s="20">
        <f t="shared" si="12"/>
        <v>612</v>
      </c>
      <c r="AT15" s="20">
        <f t="shared" si="13"/>
        <v>61.199999999999996</v>
      </c>
    </row>
    <row r="16" spans="1:46" ht="15">
      <c r="A16" s="11">
        <v>7</v>
      </c>
      <c r="B16" s="19" t="s">
        <v>73</v>
      </c>
      <c r="C16" s="19">
        <v>70</v>
      </c>
      <c r="D16" s="19">
        <v>17</v>
      </c>
      <c r="E16" s="19">
        <v>1</v>
      </c>
      <c r="F16" s="20">
        <f t="shared" si="0"/>
        <v>87</v>
      </c>
      <c r="G16" s="19">
        <v>0</v>
      </c>
      <c r="H16" s="19">
        <v>16</v>
      </c>
      <c r="I16" s="19">
        <v>0</v>
      </c>
      <c r="J16" s="20">
        <f t="shared" si="1"/>
        <v>16</v>
      </c>
      <c r="K16" s="19">
        <v>51</v>
      </c>
      <c r="L16" s="19">
        <v>16</v>
      </c>
      <c r="M16" s="19">
        <v>1</v>
      </c>
      <c r="N16" s="20">
        <f t="shared" si="2"/>
        <v>67</v>
      </c>
      <c r="O16" s="19">
        <v>28</v>
      </c>
      <c r="P16" s="19">
        <v>16</v>
      </c>
      <c r="Q16" s="19">
        <v>1</v>
      </c>
      <c r="R16" s="20">
        <f t="shared" si="3"/>
        <v>44</v>
      </c>
      <c r="S16" s="19">
        <v>2</v>
      </c>
      <c r="T16" s="19">
        <v>14</v>
      </c>
      <c r="U16" s="19">
        <v>0</v>
      </c>
      <c r="V16" s="20">
        <f t="shared" si="4"/>
        <v>16</v>
      </c>
      <c r="W16" s="19">
        <v>2</v>
      </c>
      <c r="X16" s="19">
        <v>13</v>
      </c>
      <c r="Y16" s="19">
        <v>0</v>
      </c>
      <c r="Z16" s="20">
        <f t="shared" si="5"/>
        <v>15</v>
      </c>
      <c r="AA16" s="19">
        <v>54</v>
      </c>
      <c r="AB16" s="19">
        <v>30</v>
      </c>
      <c r="AC16" s="19">
        <v>1</v>
      </c>
      <c r="AD16" s="20">
        <f t="shared" si="6"/>
        <v>84</v>
      </c>
      <c r="AE16" s="19">
        <v>54</v>
      </c>
      <c r="AF16" s="19">
        <v>34</v>
      </c>
      <c r="AG16" s="19">
        <v>1</v>
      </c>
      <c r="AH16" s="20">
        <f t="shared" si="7"/>
        <v>88</v>
      </c>
      <c r="AI16" s="19">
        <v>54</v>
      </c>
      <c r="AJ16" s="19">
        <v>36</v>
      </c>
      <c r="AK16" s="19">
        <v>1</v>
      </c>
      <c r="AL16" s="20">
        <f t="shared" si="8"/>
        <v>90</v>
      </c>
      <c r="AM16" s="19">
        <v>48</v>
      </c>
      <c r="AN16" s="19">
        <v>38</v>
      </c>
      <c r="AO16" s="19">
        <v>1</v>
      </c>
      <c r="AP16" s="20">
        <f t="shared" si="9"/>
        <v>86</v>
      </c>
      <c r="AQ16" s="20">
        <f t="shared" si="10"/>
        <v>7</v>
      </c>
      <c r="AR16" s="20">
        <f t="shared" si="11"/>
        <v>3</v>
      </c>
      <c r="AS16" s="20">
        <f t="shared" si="12"/>
        <v>593</v>
      </c>
      <c r="AT16" s="20">
        <f t="shared" si="13"/>
        <v>59.3</v>
      </c>
    </row>
    <row r="17" spans="1:46" ht="15">
      <c r="A17" s="11">
        <v>8</v>
      </c>
      <c r="B17" s="19" t="s">
        <v>74</v>
      </c>
      <c r="C17" s="19">
        <v>48</v>
      </c>
      <c r="D17" s="19">
        <v>19</v>
      </c>
      <c r="E17" s="19">
        <v>1</v>
      </c>
      <c r="F17" s="20">
        <f t="shared" si="0"/>
        <v>67</v>
      </c>
      <c r="G17" s="19">
        <v>44</v>
      </c>
      <c r="H17" s="19">
        <v>17</v>
      </c>
      <c r="I17" s="19">
        <v>1</v>
      </c>
      <c r="J17" s="20">
        <f t="shared" si="1"/>
        <v>61</v>
      </c>
      <c r="K17" s="19">
        <v>50</v>
      </c>
      <c r="L17" s="19">
        <v>17</v>
      </c>
      <c r="M17" s="19">
        <v>1</v>
      </c>
      <c r="N17" s="20">
        <f t="shared" si="2"/>
        <v>67</v>
      </c>
      <c r="O17" s="19">
        <v>33</v>
      </c>
      <c r="P17" s="19">
        <v>17</v>
      </c>
      <c r="Q17" s="19">
        <v>1</v>
      </c>
      <c r="R17" s="20">
        <f t="shared" si="3"/>
        <v>50</v>
      </c>
      <c r="S17" s="19">
        <v>30</v>
      </c>
      <c r="T17" s="19">
        <v>16</v>
      </c>
      <c r="U17" s="19">
        <v>1</v>
      </c>
      <c r="V17" s="20">
        <f t="shared" si="4"/>
        <v>46</v>
      </c>
      <c r="W17" s="19">
        <v>35</v>
      </c>
      <c r="X17" s="19">
        <v>10</v>
      </c>
      <c r="Y17" s="19">
        <v>1</v>
      </c>
      <c r="Z17" s="20">
        <f t="shared" si="5"/>
        <v>45</v>
      </c>
      <c r="AA17" s="19">
        <v>50</v>
      </c>
      <c r="AB17" s="19">
        <v>31</v>
      </c>
      <c r="AC17" s="19">
        <v>1</v>
      </c>
      <c r="AD17" s="20">
        <f t="shared" si="6"/>
        <v>81</v>
      </c>
      <c r="AE17" s="19">
        <v>55</v>
      </c>
      <c r="AF17" s="19">
        <v>35</v>
      </c>
      <c r="AG17" s="19">
        <v>1</v>
      </c>
      <c r="AH17" s="20">
        <f t="shared" si="7"/>
        <v>90</v>
      </c>
      <c r="AI17" s="19">
        <v>48</v>
      </c>
      <c r="AJ17" s="19">
        <v>25</v>
      </c>
      <c r="AK17" s="19">
        <v>1</v>
      </c>
      <c r="AL17" s="20">
        <f t="shared" si="8"/>
        <v>73</v>
      </c>
      <c r="AM17" s="19">
        <v>45</v>
      </c>
      <c r="AN17" s="19">
        <v>31</v>
      </c>
      <c r="AO17" s="19">
        <v>1</v>
      </c>
      <c r="AP17" s="20">
        <f t="shared" si="9"/>
        <v>76</v>
      </c>
      <c r="AQ17" s="20">
        <f t="shared" si="10"/>
        <v>10</v>
      </c>
      <c r="AR17" s="20">
        <f t="shared" si="11"/>
        <v>0</v>
      </c>
      <c r="AS17" s="20">
        <f t="shared" si="12"/>
        <v>656</v>
      </c>
      <c r="AT17" s="20">
        <f t="shared" si="13"/>
        <v>65.60000000000001</v>
      </c>
    </row>
    <row r="18" spans="1:46" ht="15">
      <c r="A18" s="11">
        <v>9</v>
      </c>
      <c r="B18" s="19" t="s">
        <v>75</v>
      </c>
      <c r="C18" s="19">
        <v>76</v>
      </c>
      <c r="D18" s="19">
        <v>20</v>
      </c>
      <c r="E18" s="19">
        <v>1</v>
      </c>
      <c r="F18" s="20">
        <f t="shared" si="0"/>
        <v>96</v>
      </c>
      <c r="G18" s="19">
        <v>57</v>
      </c>
      <c r="H18" s="19">
        <v>20</v>
      </c>
      <c r="I18" s="19">
        <v>1</v>
      </c>
      <c r="J18" s="20">
        <f t="shared" si="1"/>
        <v>77</v>
      </c>
      <c r="K18" s="19">
        <v>62</v>
      </c>
      <c r="L18" s="19">
        <v>20</v>
      </c>
      <c r="M18" s="19">
        <v>1</v>
      </c>
      <c r="N18" s="20">
        <f t="shared" si="2"/>
        <v>82</v>
      </c>
      <c r="O18" s="19">
        <v>68</v>
      </c>
      <c r="P18" s="19">
        <v>20</v>
      </c>
      <c r="Q18" s="19">
        <v>1</v>
      </c>
      <c r="R18" s="20">
        <f t="shared" si="3"/>
        <v>88</v>
      </c>
      <c r="S18" s="19">
        <v>60</v>
      </c>
      <c r="T18" s="19">
        <v>20</v>
      </c>
      <c r="U18" s="19">
        <v>1</v>
      </c>
      <c r="V18" s="20">
        <f t="shared" si="4"/>
        <v>80</v>
      </c>
      <c r="W18" s="19">
        <v>54</v>
      </c>
      <c r="X18" s="19">
        <v>20</v>
      </c>
      <c r="Y18" s="19">
        <v>1</v>
      </c>
      <c r="Z18" s="20">
        <f t="shared" si="5"/>
        <v>74</v>
      </c>
      <c r="AA18" s="19">
        <v>60</v>
      </c>
      <c r="AB18" s="19">
        <v>39</v>
      </c>
      <c r="AC18" s="19">
        <v>1</v>
      </c>
      <c r="AD18" s="20">
        <f t="shared" si="6"/>
        <v>99</v>
      </c>
      <c r="AE18" s="19">
        <v>56</v>
      </c>
      <c r="AF18" s="19">
        <v>34</v>
      </c>
      <c r="AG18" s="19">
        <v>1</v>
      </c>
      <c r="AH18" s="20">
        <f t="shared" si="7"/>
        <v>90</v>
      </c>
      <c r="AI18" s="19">
        <v>58</v>
      </c>
      <c r="AJ18" s="19">
        <v>39</v>
      </c>
      <c r="AK18" s="19">
        <v>1</v>
      </c>
      <c r="AL18" s="20">
        <f t="shared" si="8"/>
        <v>97</v>
      </c>
      <c r="AM18" s="19">
        <v>50</v>
      </c>
      <c r="AN18" s="19">
        <v>39</v>
      </c>
      <c r="AO18" s="19">
        <v>1</v>
      </c>
      <c r="AP18" s="20">
        <f t="shared" si="9"/>
        <v>89</v>
      </c>
      <c r="AQ18" s="20">
        <f t="shared" si="10"/>
        <v>10</v>
      </c>
      <c r="AR18" s="20">
        <f t="shared" si="11"/>
        <v>0</v>
      </c>
      <c r="AS18" s="20">
        <f t="shared" si="12"/>
        <v>872</v>
      </c>
      <c r="AT18" s="20">
        <f t="shared" si="13"/>
        <v>87.2</v>
      </c>
    </row>
    <row r="19" spans="1:46" ht="15">
      <c r="A19" s="11">
        <v>10</v>
      </c>
      <c r="B19" s="19" t="s">
        <v>76</v>
      </c>
      <c r="C19" s="19">
        <v>43</v>
      </c>
      <c r="D19" s="19">
        <v>15</v>
      </c>
      <c r="E19" s="19">
        <v>1</v>
      </c>
      <c r="F19" s="20">
        <f t="shared" si="0"/>
        <v>58</v>
      </c>
      <c r="G19" s="19">
        <v>33</v>
      </c>
      <c r="H19" s="19">
        <v>15</v>
      </c>
      <c r="I19" s="19">
        <v>1</v>
      </c>
      <c r="J19" s="20">
        <f t="shared" si="1"/>
        <v>48</v>
      </c>
      <c r="K19" s="19">
        <v>32</v>
      </c>
      <c r="L19" s="19">
        <v>15</v>
      </c>
      <c r="M19" s="19">
        <v>1</v>
      </c>
      <c r="N19" s="20">
        <f t="shared" si="2"/>
        <v>47</v>
      </c>
      <c r="O19" s="19">
        <v>28</v>
      </c>
      <c r="P19" s="19">
        <v>18</v>
      </c>
      <c r="Q19" s="19">
        <v>1</v>
      </c>
      <c r="R19" s="20">
        <f t="shared" si="3"/>
        <v>46</v>
      </c>
      <c r="S19" s="19">
        <v>18</v>
      </c>
      <c r="T19" s="19">
        <v>17</v>
      </c>
      <c r="U19" s="19">
        <v>0</v>
      </c>
      <c r="V19" s="20">
        <f t="shared" si="4"/>
        <v>35</v>
      </c>
      <c r="W19" s="19">
        <v>30</v>
      </c>
      <c r="X19" s="19">
        <v>14</v>
      </c>
      <c r="Y19" s="19">
        <v>1</v>
      </c>
      <c r="Z19" s="20">
        <f t="shared" si="5"/>
        <v>44</v>
      </c>
      <c r="AA19" s="19">
        <v>55</v>
      </c>
      <c r="AB19" s="19">
        <v>34</v>
      </c>
      <c r="AC19" s="19">
        <v>1</v>
      </c>
      <c r="AD19" s="20">
        <f t="shared" si="6"/>
        <v>89</v>
      </c>
      <c r="AE19" s="19">
        <v>52</v>
      </c>
      <c r="AF19" s="19">
        <v>34</v>
      </c>
      <c r="AG19" s="19">
        <v>1</v>
      </c>
      <c r="AH19" s="20">
        <f t="shared" si="7"/>
        <v>86</v>
      </c>
      <c r="AI19" s="19">
        <v>52</v>
      </c>
      <c r="AJ19" s="19">
        <v>29</v>
      </c>
      <c r="AK19" s="19">
        <v>1</v>
      </c>
      <c r="AL19" s="20">
        <f t="shared" si="8"/>
        <v>81</v>
      </c>
      <c r="AM19" s="19">
        <v>47</v>
      </c>
      <c r="AN19" s="19">
        <v>38</v>
      </c>
      <c r="AO19" s="19">
        <v>1</v>
      </c>
      <c r="AP19" s="20">
        <f t="shared" si="9"/>
        <v>85</v>
      </c>
      <c r="AQ19" s="20">
        <f t="shared" si="10"/>
        <v>9</v>
      </c>
      <c r="AR19" s="20">
        <f t="shared" si="11"/>
        <v>1</v>
      </c>
      <c r="AS19" s="20">
        <f t="shared" si="12"/>
        <v>619</v>
      </c>
      <c r="AT19" s="20">
        <f t="shared" si="13"/>
        <v>61.9</v>
      </c>
    </row>
    <row r="20" spans="1:46" ht="15">
      <c r="A20" s="11">
        <v>11</v>
      </c>
      <c r="B20" s="19" t="s">
        <v>77</v>
      </c>
      <c r="C20" s="19">
        <v>60</v>
      </c>
      <c r="D20" s="19">
        <v>14</v>
      </c>
      <c r="E20" s="19">
        <v>1</v>
      </c>
      <c r="F20" s="20">
        <f t="shared" si="0"/>
        <v>74</v>
      </c>
      <c r="G20" s="19">
        <v>57</v>
      </c>
      <c r="H20" s="19">
        <v>18</v>
      </c>
      <c r="I20" s="19">
        <v>1</v>
      </c>
      <c r="J20" s="20">
        <f t="shared" si="1"/>
        <v>75</v>
      </c>
      <c r="K20" s="19">
        <v>61</v>
      </c>
      <c r="L20" s="19">
        <v>14</v>
      </c>
      <c r="M20" s="19">
        <v>1</v>
      </c>
      <c r="N20" s="20">
        <f t="shared" si="2"/>
        <v>75</v>
      </c>
      <c r="O20" s="19">
        <v>48</v>
      </c>
      <c r="P20" s="19">
        <v>17</v>
      </c>
      <c r="Q20" s="19">
        <v>1</v>
      </c>
      <c r="R20" s="20">
        <f t="shared" si="3"/>
        <v>65</v>
      </c>
      <c r="S20" s="19">
        <v>28</v>
      </c>
      <c r="T20" s="19">
        <v>17</v>
      </c>
      <c r="U20" s="19">
        <v>1</v>
      </c>
      <c r="V20" s="20">
        <f t="shared" si="4"/>
        <v>45</v>
      </c>
      <c r="W20" s="19">
        <v>48</v>
      </c>
      <c r="X20" s="19">
        <v>17</v>
      </c>
      <c r="Y20" s="19">
        <v>1</v>
      </c>
      <c r="Z20" s="20">
        <f t="shared" si="5"/>
        <v>65</v>
      </c>
      <c r="AA20" s="19">
        <v>55</v>
      </c>
      <c r="AB20" s="19">
        <v>26</v>
      </c>
      <c r="AC20" s="19">
        <v>1</v>
      </c>
      <c r="AD20" s="20">
        <f t="shared" si="6"/>
        <v>81</v>
      </c>
      <c r="AE20" s="19">
        <v>50</v>
      </c>
      <c r="AF20" s="19">
        <v>33</v>
      </c>
      <c r="AG20" s="19">
        <v>1</v>
      </c>
      <c r="AH20" s="20">
        <f t="shared" si="7"/>
        <v>83</v>
      </c>
      <c r="AI20" s="19">
        <v>48</v>
      </c>
      <c r="AJ20" s="19">
        <v>25</v>
      </c>
      <c r="AK20" s="19">
        <v>1</v>
      </c>
      <c r="AL20" s="20">
        <f t="shared" si="8"/>
        <v>73</v>
      </c>
      <c r="AM20" s="19">
        <v>46</v>
      </c>
      <c r="AN20" s="19">
        <v>35</v>
      </c>
      <c r="AO20" s="19">
        <v>1</v>
      </c>
      <c r="AP20" s="20">
        <f t="shared" si="9"/>
        <v>81</v>
      </c>
      <c r="AQ20" s="20">
        <f t="shared" si="10"/>
        <v>10</v>
      </c>
      <c r="AR20" s="20">
        <f t="shared" si="11"/>
        <v>0</v>
      </c>
      <c r="AS20" s="20">
        <f t="shared" si="12"/>
        <v>717</v>
      </c>
      <c r="AT20" s="20">
        <f t="shared" si="13"/>
        <v>71.7</v>
      </c>
    </row>
    <row r="21" spans="1:46" ht="15">
      <c r="A21" s="11">
        <v>12</v>
      </c>
      <c r="B21" s="19" t="s">
        <v>78</v>
      </c>
      <c r="C21" s="19">
        <v>57</v>
      </c>
      <c r="D21" s="19">
        <v>18</v>
      </c>
      <c r="E21" s="19">
        <v>1</v>
      </c>
      <c r="F21" s="20">
        <f t="shared" si="0"/>
        <v>75</v>
      </c>
      <c r="G21" s="19">
        <v>34</v>
      </c>
      <c r="H21" s="19">
        <v>18</v>
      </c>
      <c r="I21" s="19">
        <v>1</v>
      </c>
      <c r="J21" s="20">
        <f t="shared" si="1"/>
        <v>52</v>
      </c>
      <c r="K21" s="19">
        <v>61</v>
      </c>
      <c r="L21" s="19">
        <v>15</v>
      </c>
      <c r="M21" s="19">
        <v>1</v>
      </c>
      <c r="N21" s="20">
        <f t="shared" si="2"/>
        <v>76</v>
      </c>
      <c r="O21" s="19">
        <v>56</v>
      </c>
      <c r="P21" s="19">
        <v>16</v>
      </c>
      <c r="Q21" s="19">
        <v>1</v>
      </c>
      <c r="R21" s="20">
        <f t="shared" si="3"/>
        <v>72</v>
      </c>
      <c r="S21" s="19">
        <v>45</v>
      </c>
      <c r="T21" s="19">
        <v>14</v>
      </c>
      <c r="U21" s="19">
        <v>1</v>
      </c>
      <c r="V21" s="20">
        <f t="shared" si="4"/>
        <v>59</v>
      </c>
      <c r="W21" s="19">
        <v>40</v>
      </c>
      <c r="X21" s="19">
        <v>12</v>
      </c>
      <c r="Y21" s="19">
        <v>1</v>
      </c>
      <c r="Z21" s="20">
        <f t="shared" si="5"/>
        <v>52</v>
      </c>
      <c r="AA21" s="19">
        <v>57</v>
      </c>
      <c r="AB21" s="19">
        <v>32</v>
      </c>
      <c r="AC21" s="19">
        <v>1</v>
      </c>
      <c r="AD21" s="20">
        <f t="shared" si="6"/>
        <v>89</v>
      </c>
      <c r="AE21" s="19">
        <v>55</v>
      </c>
      <c r="AF21" s="19">
        <v>33</v>
      </c>
      <c r="AG21" s="19">
        <v>1</v>
      </c>
      <c r="AH21" s="20">
        <f t="shared" si="7"/>
        <v>88</v>
      </c>
      <c r="AI21" s="19">
        <v>52</v>
      </c>
      <c r="AJ21" s="19">
        <v>28</v>
      </c>
      <c r="AK21" s="19">
        <v>1</v>
      </c>
      <c r="AL21" s="20">
        <f t="shared" si="8"/>
        <v>80</v>
      </c>
      <c r="AM21" s="19">
        <v>49</v>
      </c>
      <c r="AN21" s="19">
        <v>38</v>
      </c>
      <c r="AO21" s="19">
        <v>1</v>
      </c>
      <c r="AP21" s="20">
        <f t="shared" si="9"/>
        <v>87</v>
      </c>
      <c r="AQ21" s="20">
        <f t="shared" si="10"/>
        <v>10</v>
      </c>
      <c r="AR21" s="20">
        <f t="shared" si="11"/>
        <v>0</v>
      </c>
      <c r="AS21" s="20">
        <f t="shared" si="12"/>
        <v>730</v>
      </c>
      <c r="AT21" s="21">
        <f t="shared" si="13"/>
        <v>73</v>
      </c>
    </row>
    <row r="22" spans="1:46" ht="15">
      <c r="A22" s="11">
        <v>13</v>
      </c>
      <c r="B22" s="19" t="s">
        <v>79</v>
      </c>
      <c r="C22" s="19">
        <v>70</v>
      </c>
      <c r="D22" s="19">
        <v>18</v>
      </c>
      <c r="E22" s="19">
        <v>1</v>
      </c>
      <c r="F22" s="20">
        <f t="shared" si="0"/>
        <v>88</v>
      </c>
      <c r="G22" s="19">
        <v>71</v>
      </c>
      <c r="H22" s="19">
        <v>19</v>
      </c>
      <c r="I22" s="19">
        <v>1</v>
      </c>
      <c r="J22" s="20">
        <f t="shared" si="1"/>
        <v>90</v>
      </c>
      <c r="K22" s="19">
        <v>62</v>
      </c>
      <c r="L22" s="19">
        <v>16</v>
      </c>
      <c r="M22" s="19">
        <v>1</v>
      </c>
      <c r="N22" s="20">
        <f t="shared" si="2"/>
        <v>78</v>
      </c>
      <c r="O22" s="19">
        <v>66</v>
      </c>
      <c r="P22" s="19">
        <v>19</v>
      </c>
      <c r="Q22" s="19">
        <v>1</v>
      </c>
      <c r="R22" s="20">
        <f t="shared" si="3"/>
        <v>85</v>
      </c>
      <c r="S22" s="19">
        <v>35</v>
      </c>
      <c r="T22" s="19">
        <v>18</v>
      </c>
      <c r="U22" s="19">
        <v>1</v>
      </c>
      <c r="V22" s="20">
        <f t="shared" si="4"/>
        <v>53</v>
      </c>
      <c r="W22" s="19">
        <v>65</v>
      </c>
      <c r="X22" s="19">
        <v>19</v>
      </c>
      <c r="Y22" s="19">
        <v>1</v>
      </c>
      <c r="Z22" s="20">
        <f t="shared" si="5"/>
        <v>84</v>
      </c>
      <c r="AA22" s="19">
        <v>56</v>
      </c>
      <c r="AB22" s="19">
        <v>35</v>
      </c>
      <c r="AC22" s="19">
        <v>1</v>
      </c>
      <c r="AD22" s="20">
        <f t="shared" si="6"/>
        <v>91</v>
      </c>
      <c r="AE22" s="19">
        <v>56</v>
      </c>
      <c r="AF22" s="19">
        <v>33</v>
      </c>
      <c r="AG22" s="19">
        <v>1</v>
      </c>
      <c r="AH22" s="20">
        <f t="shared" si="7"/>
        <v>89</v>
      </c>
      <c r="AI22" s="19">
        <v>52</v>
      </c>
      <c r="AJ22" s="19">
        <v>28</v>
      </c>
      <c r="AK22" s="19">
        <v>1</v>
      </c>
      <c r="AL22" s="20">
        <f t="shared" si="8"/>
        <v>80</v>
      </c>
      <c r="AM22" s="19">
        <v>48</v>
      </c>
      <c r="AN22" s="19">
        <v>36</v>
      </c>
      <c r="AO22" s="19">
        <v>1</v>
      </c>
      <c r="AP22" s="20">
        <f t="shared" si="9"/>
        <v>84</v>
      </c>
      <c r="AQ22" s="20">
        <f t="shared" si="10"/>
        <v>10</v>
      </c>
      <c r="AR22" s="20">
        <f t="shared" si="11"/>
        <v>0</v>
      </c>
      <c r="AS22" s="20">
        <f t="shared" si="12"/>
        <v>822</v>
      </c>
      <c r="AT22" s="20">
        <f t="shared" si="13"/>
        <v>82.19999999999999</v>
      </c>
    </row>
    <row r="23" spans="1:46" ht="15">
      <c r="A23" s="11">
        <v>14</v>
      </c>
      <c r="B23" s="19" t="s">
        <v>80</v>
      </c>
      <c r="C23" s="19">
        <v>34</v>
      </c>
      <c r="D23" s="19">
        <v>15</v>
      </c>
      <c r="E23" s="19">
        <v>1</v>
      </c>
      <c r="F23" s="20">
        <f t="shared" si="0"/>
        <v>49</v>
      </c>
      <c r="G23" s="19">
        <v>6</v>
      </c>
      <c r="H23" s="19">
        <v>13</v>
      </c>
      <c r="I23" s="19">
        <v>0</v>
      </c>
      <c r="J23" s="20">
        <f t="shared" si="1"/>
        <v>19</v>
      </c>
      <c r="K23" s="19">
        <v>63</v>
      </c>
      <c r="L23" s="19">
        <v>6</v>
      </c>
      <c r="M23" s="19">
        <v>1</v>
      </c>
      <c r="N23" s="20">
        <f t="shared" si="2"/>
        <v>69</v>
      </c>
      <c r="O23" s="19">
        <v>43</v>
      </c>
      <c r="P23" s="19">
        <v>15</v>
      </c>
      <c r="Q23" s="19">
        <v>1</v>
      </c>
      <c r="R23" s="20">
        <f t="shared" si="3"/>
        <v>58</v>
      </c>
      <c r="S23" s="19">
        <v>51</v>
      </c>
      <c r="T23" s="19">
        <v>14</v>
      </c>
      <c r="U23" s="19">
        <v>1</v>
      </c>
      <c r="V23" s="20">
        <f t="shared" si="4"/>
        <v>65</v>
      </c>
      <c r="W23" s="19">
        <v>44</v>
      </c>
      <c r="X23" s="19">
        <v>7</v>
      </c>
      <c r="Y23" s="19">
        <v>1</v>
      </c>
      <c r="Z23" s="20">
        <f t="shared" si="5"/>
        <v>51</v>
      </c>
      <c r="AA23" s="19">
        <v>50</v>
      </c>
      <c r="AB23" s="19">
        <v>28</v>
      </c>
      <c r="AC23" s="19">
        <v>1</v>
      </c>
      <c r="AD23" s="20">
        <f t="shared" si="6"/>
        <v>78</v>
      </c>
      <c r="AE23" s="19">
        <v>52</v>
      </c>
      <c r="AF23" s="19">
        <v>33</v>
      </c>
      <c r="AG23" s="19">
        <v>1</v>
      </c>
      <c r="AH23" s="20">
        <f t="shared" si="7"/>
        <v>85</v>
      </c>
      <c r="AI23" s="19">
        <v>49</v>
      </c>
      <c r="AJ23" s="19">
        <v>26</v>
      </c>
      <c r="AK23" s="19">
        <v>1</v>
      </c>
      <c r="AL23" s="20">
        <f t="shared" si="8"/>
        <v>75</v>
      </c>
      <c r="AM23" s="19">
        <v>45</v>
      </c>
      <c r="AN23" s="19">
        <v>32</v>
      </c>
      <c r="AO23" s="19">
        <v>1</v>
      </c>
      <c r="AP23" s="20">
        <f t="shared" si="9"/>
        <v>77</v>
      </c>
      <c r="AQ23" s="20">
        <f t="shared" si="10"/>
        <v>9</v>
      </c>
      <c r="AR23" s="20">
        <f t="shared" si="11"/>
        <v>1</v>
      </c>
      <c r="AS23" s="20">
        <f t="shared" si="12"/>
        <v>626</v>
      </c>
      <c r="AT23" s="20">
        <f t="shared" si="13"/>
        <v>62.6</v>
      </c>
    </row>
    <row r="24" spans="1:46" ht="15">
      <c r="A24" s="11">
        <v>15</v>
      </c>
      <c r="B24" s="19" t="s">
        <v>81</v>
      </c>
      <c r="C24" s="19">
        <v>3</v>
      </c>
      <c r="D24" s="19">
        <v>9</v>
      </c>
      <c r="E24" s="19">
        <v>0</v>
      </c>
      <c r="F24" s="20">
        <f t="shared" si="0"/>
        <v>12</v>
      </c>
      <c r="G24" s="19">
        <v>13</v>
      </c>
      <c r="H24" s="19">
        <v>11</v>
      </c>
      <c r="I24" s="19">
        <v>0</v>
      </c>
      <c r="J24" s="20">
        <f t="shared" si="1"/>
        <v>24</v>
      </c>
      <c r="K24" s="19">
        <v>37</v>
      </c>
      <c r="L24" s="19">
        <v>7</v>
      </c>
      <c r="M24" s="19">
        <v>1</v>
      </c>
      <c r="N24" s="20">
        <f t="shared" si="2"/>
        <v>44</v>
      </c>
      <c r="O24" s="19">
        <v>11</v>
      </c>
      <c r="P24" s="19">
        <v>12</v>
      </c>
      <c r="Q24" s="19">
        <v>0</v>
      </c>
      <c r="R24" s="20">
        <f t="shared" si="3"/>
        <v>23</v>
      </c>
      <c r="S24" s="19">
        <v>17</v>
      </c>
      <c r="T24" s="19">
        <v>10</v>
      </c>
      <c r="U24" s="19">
        <v>0</v>
      </c>
      <c r="V24" s="20">
        <f t="shared" si="4"/>
        <v>27</v>
      </c>
      <c r="W24" s="19">
        <v>8</v>
      </c>
      <c r="X24" s="19">
        <v>6</v>
      </c>
      <c r="Y24" s="19">
        <v>0</v>
      </c>
      <c r="Z24" s="20">
        <f t="shared" si="5"/>
        <v>14</v>
      </c>
      <c r="AA24" s="19">
        <v>52</v>
      </c>
      <c r="AB24" s="19">
        <v>30</v>
      </c>
      <c r="AC24" s="19">
        <v>1</v>
      </c>
      <c r="AD24" s="20">
        <f t="shared" si="6"/>
        <v>82</v>
      </c>
      <c r="AE24" s="19">
        <v>50</v>
      </c>
      <c r="AF24" s="19">
        <v>32</v>
      </c>
      <c r="AG24" s="19">
        <v>1</v>
      </c>
      <c r="AH24" s="20">
        <f t="shared" si="7"/>
        <v>82</v>
      </c>
      <c r="AI24" s="19">
        <v>50</v>
      </c>
      <c r="AJ24" s="19">
        <v>30</v>
      </c>
      <c r="AK24" s="19">
        <v>1</v>
      </c>
      <c r="AL24" s="20">
        <f t="shared" si="8"/>
        <v>80</v>
      </c>
      <c r="AM24" s="19">
        <v>44</v>
      </c>
      <c r="AN24" s="19">
        <v>33</v>
      </c>
      <c r="AO24" s="19">
        <v>1</v>
      </c>
      <c r="AP24" s="20">
        <f t="shared" si="9"/>
        <v>77</v>
      </c>
      <c r="AQ24" s="20">
        <f t="shared" si="10"/>
        <v>5</v>
      </c>
      <c r="AR24" s="20">
        <f t="shared" si="11"/>
        <v>5</v>
      </c>
      <c r="AS24" s="20">
        <f t="shared" si="12"/>
        <v>465</v>
      </c>
      <c r="AT24" s="20">
        <f t="shared" si="13"/>
        <v>46.5</v>
      </c>
    </row>
    <row r="25" spans="1:46" ht="15">
      <c r="A25" s="11">
        <v>16</v>
      </c>
      <c r="B25" s="19" t="s">
        <v>82</v>
      </c>
      <c r="C25" s="19">
        <v>35</v>
      </c>
      <c r="D25" s="19">
        <v>17</v>
      </c>
      <c r="E25" s="19">
        <v>1</v>
      </c>
      <c r="F25" s="20">
        <f t="shared" si="0"/>
        <v>52</v>
      </c>
      <c r="G25" s="19">
        <v>44</v>
      </c>
      <c r="H25" s="19">
        <v>19</v>
      </c>
      <c r="I25" s="19">
        <v>1</v>
      </c>
      <c r="J25" s="20">
        <f t="shared" si="1"/>
        <v>63</v>
      </c>
      <c r="K25" s="19">
        <v>55</v>
      </c>
      <c r="L25" s="19">
        <v>16</v>
      </c>
      <c r="M25" s="19">
        <v>1</v>
      </c>
      <c r="N25" s="20">
        <f t="shared" si="2"/>
        <v>71</v>
      </c>
      <c r="O25" s="19">
        <v>45</v>
      </c>
      <c r="P25" s="19">
        <v>18</v>
      </c>
      <c r="Q25" s="19">
        <v>1</v>
      </c>
      <c r="R25" s="20">
        <f t="shared" si="3"/>
        <v>63</v>
      </c>
      <c r="S25" s="19">
        <v>33</v>
      </c>
      <c r="T25" s="19">
        <v>17</v>
      </c>
      <c r="U25" s="19">
        <v>1</v>
      </c>
      <c r="V25" s="20">
        <f t="shared" si="4"/>
        <v>50</v>
      </c>
      <c r="W25" s="19">
        <v>48</v>
      </c>
      <c r="X25" s="19">
        <v>13</v>
      </c>
      <c r="Y25" s="19">
        <v>1</v>
      </c>
      <c r="Z25" s="20">
        <f t="shared" si="5"/>
        <v>61</v>
      </c>
      <c r="AA25" s="19">
        <v>52</v>
      </c>
      <c r="AB25" s="19">
        <v>33</v>
      </c>
      <c r="AC25" s="19">
        <v>1</v>
      </c>
      <c r="AD25" s="20">
        <f t="shared" si="6"/>
        <v>85</v>
      </c>
      <c r="AE25" s="19">
        <v>56</v>
      </c>
      <c r="AF25" s="19">
        <v>33</v>
      </c>
      <c r="AG25" s="19">
        <v>1</v>
      </c>
      <c r="AH25" s="20">
        <f t="shared" si="7"/>
        <v>89</v>
      </c>
      <c r="AI25" s="19">
        <v>52</v>
      </c>
      <c r="AJ25" s="19">
        <v>31</v>
      </c>
      <c r="AK25" s="19">
        <v>1</v>
      </c>
      <c r="AL25" s="20">
        <f t="shared" si="8"/>
        <v>83</v>
      </c>
      <c r="AM25" s="19">
        <v>43</v>
      </c>
      <c r="AN25" s="19">
        <v>31</v>
      </c>
      <c r="AO25" s="19">
        <v>1</v>
      </c>
      <c r="AP25" s="20">
        <f t="shared" si="9"/>
        <v>74</v>
      </c>
      <c r="AQ25" s="20">
        <f t="shared" si="10"/>
        <v>10</v>
      </c>
      <c r="AR25" s="20">
        <f t="shared" si="11"/>
        <v>0</v>
      </c>
      <c r="AS25" s="20">
        <f t="shared" si="12"/>
        <v>691</v>
      </c>
      <c r="AT25" s="20">
        <f t="shared" si="13"/>
        <v>69.1</v>
      </c>
    </row>
    <row r="26" spans="1:46" ht="15">
      <c r="A26" s="11">
        <v>17</v>
      </c>
      <c r="B26" s="19" t="s">
        <v>83</v>
      </c>
      <c r="C26" s="19">
        <v>59</v>
      </c>
      <c r="D26" s="19">
        <v>20</v>
      </c>
      <c r="E26" s="19">
        <v>1</v>
      </c>
      <c r="F26" s="20">
        <f t="shared" si="0"/>
        <v>79</v>
      </c>
      <c r="G26" s="19">
        <v>41</v>
      </c>
      <c r="H26" s="19">
        <v>19</v>
      </c>
      <c r="I26" s="19">
        <v>1</v>
      </c>
      <c r="J26" s="20">
        <f t="shared" si="1"/>
        <v>60</v>
      </c>
      <c r="K26" s="19">
        <v>67</v>
      </c>
      <c r="L26" s="19">
        <v>14</v>
      </c>
      <c r="M26" s="19">
        <v>1</v>
      </c>
      <c r="N26" s="20">
        <f t="shared" si="2"/>
        <v>81</v>
      </c>
      <c r="O26" s="19">
        <v>40</v>
      </c>
      <c r="P26" s="19">
        <v>19</v>
      </c>
      <c r="Q26" s="19">
        <v>1</v>
      </c>
      <c r="R26" s="20">
        <f t="shared" si="3"/>
        <v>59</v>
      </c>
      <c r="S26" s="19">
        <v>36</v>
      </c>
      <c r="T26" s="19">
        <v>17</v>
      </c>
      <c r="U26" s="19">
        <v>1</v>
      </c>
      <c r="V26" s="20">
        <f t="shared" si="4"/>
        <v>53</v>
      </c>
      <c r="W26" s="19">
        <v>29</v>
      </c>
      <c r="X26" s="19">
        <v>19</v>
      </c>
      <c r="Y26" s="19">
        <v>1</v>
      </c>
      <c r="Z26" s="20">
        <f t="shared" si="5"/>
        <v>48</v>
      </c>
      <c r="AA26" s="19">
        <v>54</v>
      </c>
      <c r="AB26" s="19">
        <v>30</v>
      </c>
      <c r="AC26" s="19">
        <v>1</v>
      </c>
      <c r="AD26" s="20">
        <f t="shared" si="6"/>
        <v>84</v>
      </c>
      <c r="AE26" s="19">
        <v>54</v>
      </c>
      <c r="AF26" s="19">
        <v>34</v>
      </c>
      <c r="AG26" s="19">
        <v>1</v>
      </c>
      <c r="AH26" s="20">
        <f t="shared" si="7"/>
        <v>88</v>
      </c>
      <c r="AI26" s="19">
        <v>53</v>
      </c>
      <c r="AJ26" s="19">
        <v>29</v>
      </c>
      <c r="AK26" s="19">
        <v>1</v>
      </c>
      <c r="AL26" s="20">
        <f t="shared" si="8"/>
        <v>82</v>
      </c>
      <c r="AM26" s="19">
        <v>44</v>
      </c>
      <c r="AN26" s="19">
        <v>30</v>
      </c>
      <c r="AO26" s="19">
        <v>1</v>
      </c>
      <c r="AP26" s="20">
        <f t="shared" si="9"/>
        <v>74</v>
      </c>
      <c r="AQ26" s="20">
        <f t="shared" si="10"/>
        <v>10</v>
      </c>
      <c r="AR26" s="20">
        <f t="shared" si="11"/>
        <v>0</v>
      </c>
      <c r="AS26" s="20">
        <f t="shared" si="12"/>
        <v>708</v>
      </c>
      <c r="AT26" s="20">
        <f t="shared" si="13"/>
        <v>70.8</v>
      </c>
    </row>
    <row r="27" spans="1:46" ht="15">
      <c r="A27" s="11">
        <v>18</v>
      </c>
      <c r="B27" s="19" t="s">
        <v>84</v>
      </c>
      <c r="C27" s="19">
        <v>0</v>
      </c>
      <c r="D27" s="19">
        <v>18</v>
      </c>
      <c r="E27" s="19">
        <v>0</v>
      </c>
      <c r="F27" s="20">
        <f t="shared" si="0"/>
        <v>18</v>
      </c>
      <c r="G27" s="19">
        <v>0</v>
      </c>
      <c r="H27" s="19">
        <v>19</v>
      </c>
      <c r="I27" s="19">
        <v>0</v>
      </c>
      <c r="J27" s="20">
        <f t="shared" si="1"/>
        <v>19</v>
      </c>
      <c r="K27" s="19">
        <v>3</v>
      </c>
      <c r="L27" s="19">
        <v>15</v>
      </c>
      <c r="M27" s="19">
        <v>0</v>
      </c>
      <c r="N27" s="20">
        <f t="shared" si="2"/>
        <v>18</v>
      </c>
      <c r="O27" s="19">
        <v>1</v>
      </c>
      <c r="P27" s="19">
        <v>18</v>
      </c>
      <c r="Q27" s="19">
        <v>0</v>
      </c>
      <c r="R27" s="20">
        <f t="shared" si="3"/>
        <v>19</v>
      </c>
      <c r="S27" s="19">
        <v>0</v>
      </c>
      <c r="T27" s="19">
        <v>19</v>
      </c>
      <c r="U27" s="19">
        <v>0</v>
      </c>
      <c r="V27" s="20">
        <f t="shared" si="4"/>
        <v>19</v>
      </c>
      <c r="W27" s="19">
        <v>0</v>
      </c>
      <c r="X27" s="19">
        <v>19</v>
      </c>
      <c r="Y27" s="19">
        <v>0</v>
      </c>
      <c r="Z27" s="20">
        <f t="shared" si="5"/>
        <v>19</v>
      </c>
      <c r="AA27" s="19">
        <v>55</v>
      </c>
      <c r="AB27" s="19">
        <v>35</v>
      </c>
      <c r="AC27" s="19">
        <v>1</v>
      </c>
      <c r="AD27" s="20">
        <f t="shared" si="6"/>
        <v>90</v>
      </c>
      <c r="AE27" s="19">
        <v>50</v>
      </c>
      <c r="AF27" s="19">
        <v>32</v>
      </c>
      <c r="AG27" s="19">
        <v>1</v>
      </c>
      <c r="AH27" s="20">
        <f t="shared" si="7"/>
        <v>82</v>
      </c>
      <c r="AI27" s="19">
        <v>54</v>
      </c>
      <c r="AJ27" s="19">
        <v>32</v>
      </c>
      <c r="AK27" s="19">
        <v>1</v>
      </c>
      <c r="AL27" s="20">
        <f t="shared" si="8"/>
        <v>86</v>
      </c>
      <c r="AM27" s="19">
        <v>49</v>
      </c>
      <c r="AN27" s="19">
        <v>37</v>
      </c>
      <c r="AO27" s="19">
        <v>1</v>
      </c>
      <c r="AP27" s="20">
        <f t="shared" si="9"/>
        <v>86</v>
      </c>
      <c r="AQ27" s="20">
        <f t="shared" si="10"/>
        <v>4</v>
      </c>
      <c r="AR27" s="20">
        <f t="shared" si="11"/>
        <v>6</v>
      </c>
      <c r="AS27" s="20">
        <f t="shared" si="12"/>
        <v>456</v>
      </c>
      <c r="AT27" s="20">
        <f t="shared" si="13"/>
        <v>45.6</v>
      </c>
    </row>
    <row r="28" spans="1:46" ht="15">
      <c r="A28" s="11">
        <v>19</v>
      </c>
      <c r="B28" s="19" t="s">
        <v>85</v>
      </c>
      <c r="C28" s="19">
        <v>68</v>
      </c>
      <c r="D28" s="19">
        <v>14</v>
      </c>
      <c r="E28" s="19">
        <v>1</v>
      </c>
      <c r="F28" s="20">
        <f t="shared" si="0"/>
        <v>82</v>
      </c>
      <c r="G28" s="19">
        <v>44</v>
      </c>
      <c r="H28" s="19">
        <v>16</v>
      </c>
      <c r="I28" s="19">
        <v>1</v>
      </c>
      <c r="J28" s="20">
        <f t="shared" si="1"/>
        <v>60</v>
      </c>
      <c r="K28" s="19">
        <v>49</v>
      </c>
      <c r="L28" s="19">
        <v>10</v>
      </c>
      <c r="M28" s="19">
        <v>1</v>
      </c>
      <c r="N28" s="20">
        <f t="shared" si="2"/>
        <v>59</v>
      </c>
      <c r="O28" s="19">
        <v>46</v>
      </c>
      <c r="P28" s="19">
        <v>12</v>
      </c>
      <c r="Q28" s="19">
        <v>1</v>
      </c>
      <c r="R28" s="20">
        <f t="shared" si="3"/>
        <v>58</v>
      </c>
      <c r="S28" s="19">
        <v>49</v>
      </c>
      <c r="T28" s="19">
        <v>12</v>
      </c>
      <c r="U28" s="19">
        <v>1</v>
      </c>
      <c r="V28" s="20">
        <f t="shared" si="4"/>
        <v>61</v>
      </c>
      <c r="W28" s="19">
        <v>52</v>
      </c>
      <c r="X28" s="19">
        <v>16</v>
      </c>
      <c r="Y28" s="19">
        <v>1</v>
      </c>
      <c r="Z28" s="20">
        <f t="shared" si="5"/>
        <v>68</v>
      </c>
      <c r="AA28" s="19">
        <v>54</v>
      </c>
      <c r="AB28" s="19">
        <v>30</v>
      </c>
      <c r="AC28" s="19">
        <v>1</v>
      </c>
      <c r="AD28" s="20">
        <f t="shared" si="6"/>
        <v>84</v>
      </c>
      <c r="AE28" s="19">
        <v>49</v>
      </c>
      <c r="AF28" s="19">
        <v>35</v>
      </c>
      <c r="AG28" s="19">
        <v>1</v>
      </c>
      <c r="AH28" s="20">
        <f t="shared" si="7"/>
        <v>84</v>
      </c>
      <c r="AI28" s="19">
        <v>50</v>
      </c>
      <c r="AJ28" s="19">
        <v>28</v>
      </c>
      <c r="AK28" s="19">
        <v>1</v>
      </c>
      <c r="AL28" s="20">
        <f t="shared" si="8"/>
        <v>78</v>
      </c>
      <c r="AM28" s="19">
        <v>43</v>
      </c>
      <c r="AN28" s="19">
        <v>32</v>
      </c>
      <c r="AO28" s="19">
        <v>1</v>
      </c>
      <c r="AP28" s="20">
        <f t="shared" si="9"/>
        <v>75</v>
      </c>
      <c r="AQ28" s="20">
        <f t="shared" si="10"/>
        <v>10</v>
      </c>
      <c r="AR28" s="20">
        <f t="shared" si="11"/>
        <v>0</v>
      </c>
      <c r="AS28" s="20">
        <f t="shared" si="12"/>
        <v>709</v>
      </c>
      <c r="AT28" s="20">
        <f t="shared" si="13"/>
        <v>70.89999999999999</v>
      </c>
    </row>
    <row r="29" spans="1:46" ht="15">
      <c r="A29" s="11">
        <v>20</v>
      </c>
      <c r="B29" s="19" t="s">
        <v>86</v>
      </c>
      <c r="C29" s="19">
        <v>74</v>
      </c>
      <c r="D29" s="19">
        <v>20</v>
      </c>
      <c r="E29" s="19">
        <v>1</v>
      </c>
      <c r="F29" s="20">
        <f t="shared" si="0"/>
        <v>94</v>
      </c>
      <c r="G29" s="19">
        <v>56</v>
      </c>
      <c r="H29" s="19">
        <v>20</v>
      </c>
      <c r="I29" s="19">
        <v>1</v>
      </c>
      <c r="J29" s="20">
        <f t="shared" si="1"/>
        <v>76</v>
      </c>
      <c r="K29" s="19">
        <v>70</v>
      </c>
      <c r="L29" s="19">
        <v>18</v>
      </c>
      <c r="M29" s="19">
        <v>1</v>
      </c>
      <c r="N29" s="20">
        <f t="shared" si="2"/>
        <v>88</v>
      </c>
      <c r="O29" s="19">
        <v>58</v>
      </c>
      <c r="P29" s="19">
        <v>20</v>
      </c>
      <c r="Q29" s="19">
        <v>1</v>
      </c>
      <c r="R29" s="20">
        <f t="shared" si="3"/>
        <v>78</v>
      </c>
      <c r="S29" s="19">
        <v>61</v>
      </c>
      <c r="T29" s="19">
        <v>20</v>
      </c>
      <c r="U29" s="19">
        <v>1</v>
      </c>
      <c r="V29" s="20">
        <f t="shared" si="4"/>
        <v>81</v>
      </c>
      <c r="W29" s="19">
        <v>58</v>
      </c>
      <c r="X29" s="19">
        <v>20</v>
      </c>
      <c r="Y29" s="19">
        <v>1</v>
      </c>
      <c r="Z29" s="20">
        <f t="shared" si="5"/>
        <v>78</v>
      </c>
      <c r="AA29" s="19">
        <v>59</v>
      </c>
      <c r="AB29" s="19">
        <v>38</v>
      </c>
      <c r="AC29" s="19">
        <v>1</v>
      </c>
      <c r="AD29" s="20">
        <f t="shared" si="6"/>
        <v>97</v>
      </c>
      <c r="AE29" s="19">
        <v>56</v>
      </c>
      <c r="AF29" s="19">
        <v>34</v>
      </c>
      <c r="AG29" s="19">
        <v>1</v>
      </c>
      <c r="AH29" s="20">
        <f t="shared" si="7"/>
        <v>90</v>
      </c>
      <c r="AI29" s="19">
        <v>58</v>
      </c>
      <c r="AJ29" s="19">
        <v>38</v>
      </c>
      <c r="AK29" s="19">
        <v>1</v>
      </c>
      <c r="AL29" s="20">
        <f t="shared" si="8"/>
        <v>96</v>
      </c>
      <c r="AM29" s="19">
        <v>49</v>
      </c>
      <c r="AN29" s="19">
        <v>39</v>
      </c>
      <c r="AO29" s="19">
        <v>1</v>
      </c>
      <c r="AP29" s="20">
        <f t="shared" si="9"/>
        <v>88</v>
      </c>
      <c r="AQ29" s="20">
        <f t="shared" si="10"/>
        <v>10</v>
      </c>
      <c r="AR29" s="20">
        <f t="shared" si="11"/>
        <v>0</v>
      </c>
      <c r="AS29" s="20">
        <f t="shared" si="12"/>
        <v>866</v>
      </c>
      <c r="AT29" s="20">
        <f t="shared" si="13"/>
        <v>86.6</v>
      </c>
    </row>
    <row r="30" spans="1:46" ht="15">
      <c r="A30" s="11">
        <v>21</v>
      </c>
      <c r="B30" s="19" t="s">
        <v>87</v>
      </c>
      <c r="C30" s="19">
        <v>73</v>
      </c>
      <c r="D30" s="19">
        <v>19</v>
      </c>
      <c r="E30" s="19">
        <v>1</v>
      </c>
      <c r="F30" s="20">
        <f t="shared" si="0"/>
        <v>92</v>
      </c>
      <c r="G30" s="19">
        <v>59</v>
      </c>
      <c r="H30" s="19">
        <v>20</v>
      </c>
      <c r="I30" s="19">
        <v>1</v>
      </c>
      <c r="J30" s="20">
        <f t="shared" si="1"/>
        <v>79</v>
      </c>
      <c r="K30" s="19">
        <v>70</v>
      </c>
      <c r="L30" s="19">
        <v>20</v>
      </c>
      <c r="M30" s="19">
        <v>1</v>
      </c>
      <c r="N30" s="20">
        <f t="shared" si="2"/>
        <v>90</v>
      </c>
      <c r="O30" s="19">
        <v>70</v>
      </c>
      <c r="P30" s="19">
        <v>19</v>
      </c>
      <c r="Q30" s="19">
        <v>1</v>
      </c>
      <c r="R30" s="20">
        <f t="shared" si="3"/>
        <v>89</v>
      </c>
      <c r="S30" s="19">
        <v>49</v>
      </c>
      <c r="T30" s="19">
        <v>19</v>
      </c>
      <c r="U30" s="19">
        <v>1</v>
      </c>
      <c r="V30" s="20">
        <f t="shared" si="4"/>
        <v>68</v>
      </c>
      <c r="W30" s="19">
        <v>70</v>
      </c>
      <c r="X30" s="19">
        <v>20</v>
      </c>
      <c r="Y30" s="19">
        <v>1</v>
      </c>
      <c r="Z30" s="20">
        <f t="shared" si="5"/>
        <v>90</v>
      </c>
      <c r="AA30" s="19">
        <v>58</v>
      </c>
      <c r="AB30" s="19">
        <v>38</v>
      </c>
      <c r="AC30" s="19">
        <v>1</v>
      </c>
      <c r="AD30" s="20">
        <f t="shared" si="6"/>
        <v>96</v>
      </c>
      <c r="AE30" s="19">
        <v>56</v>
      </c>
      <c r="AF30" s="19">
        <v>34</v>
      </c>
      <c r="AG30" s="19">
        <v>1</v>
      </c>
      <c r="AH30" s="20">
        <f t="shared" si="7"/>
        <v>90</v>
      </c>
      <c r="AI30" s="19">
        <v>58</v>
      </c>
      <c r="AJ30" s="19">
        <v>37</v>
      </c>
      <c r="AK30" s="19">
        <v>1</v>
      </c>
      <c r="AL30" s="20">
        <f t="shared" si="8"/>
        <v>95</v>
      </c>
      <c r="AM30" s="19">
        <v>52</v>
      </c>
      <c r="AN30" s="19">
        <v>39</v>
      </c>
      <c r="AO30" s="19">
        <v>1</v>
      </c>
      <c r="AP30" s="20">
        <f t="shared" si="9"/>
        <v>91</v>
      </c>
      <c r="AQ30" s="20">
        <f t="shared" si="10"/>
        <v>10</v>
      </c>
      <c r="AR30" s="20">
        <f t="shared" si="11"/>
        <v>0</v>
      </c>
      <c r="AS30" s="20">
        <f t="shared" si="12"/>
        <v>880</v>
      </c>
      <c r="AT30" s="21">
        <f t="shared" si="13"/>
        <v>88</v>
      </c>
    </row>
    <row r="31" spans="1:46" ht="15">
      <c r="A31" s="11">
        <v>22</v>
      </c>
      <c r="B31" s="19" t="s">
        <v>88</v>
      </c>
      <c r="C31" s="19">
        <v>50</v>
      </c>
      <c r="D31" s="19">
        <v>18</v>
      </c>
      <c r="E31" s="19">
        <v>1</v>
      </c>
      <c r="F31" s="20">
        <f t="shared" si="0"/>
        <v>68</v>
      </c>
      <c r="G31" s="19">
        <v>30</v>
      </c>
      <c r="H31" s="19">
        <v>15</v>
      </c>
      <c r="I31" s="19">
        <v>1</v>
      </c>
      <c r="J31" s="20">
        <f t="shared" si="1"/>
        <v>45</v>
      </c>
      <c r="K31" s="19">
        <v>57</v>
      </c>
      <c r="L31" s="19">
        <v>12</v>
      </c>
      <c r="M31" s="19">
        <v>1</v>
      </c>
      <c r="N31" s="20">
        <f t="shared" si="2"/>
        <v>69</v>
      </c>
      <c r="O31" s="19">
        <v>32</v>
      </c>
      <c r="P31" s="19">
        <v>13</v>
      </c>
      <c r="Q31" s="19">
        <v>1</v>
      </c>
      <c r="R31" s="20">
        <f t="shared" si="3"/>
        <v>45</v>
      </c>
      <c r="S31" s="19">
        <v>58</v>
      </c>
      <c r="T31" s="19">
        <v>13</v>
      </c>
      <c r="U31" s="19">
        <v>1</v>
      </c>
      <c r="V31" s="20">
        <f t="shared" si="4"/>
        <v>71</v>
      </c>
      <c r="W31" s="19">
        <v>36</v>
      </c>
      <c r="X31" s="19">
        <v>11</v>
      </c>
      <c r="Y31" s="19">
        <v>1</v>
      </c>
      <c r="Z31" s="20">
        <f t="shared" si="5"/>
        <v>47</v>
      </c>
      <c r="AA31" s="19">
        <v>52</v>
      </c>
      <c r="AB31" s="19">
        <v>35</v>
      </c>
      <c r="AC31" s="19">
        <v>1</v>
      </c>
      <c r="AD31" s="20">
        <f t="shared" si="6"/>
        <v>87</v>
      </c>
      <c r="AE31" s="19">
        <v>50</v>
      </c>
      <c r="AF31" s="19">
        <v>33</v>
      </c>
      <c r="AG31" s="19">
        <v>1</v>
      </c>
      <c r="AH31" s="20">
        <f t="shared" si="7"/>
        <v>83</v>
      </c>
      <c r="AI31" s="19">
        <v>56</v>
      </c>
      <c r="AJ31" s="19">
        <v>32</v>
      </c>
      <c r="AK31" s="19">
        <v>1</v>
      </c>
      <c r="AL31" s="20">
        <f t="shared" si="8"/>
        <v>88</v>
      </c>
      <c r="AM31" s="19">
        <v>44</v>
      </c>
      <c r="AN31" s="19">
        <v>37</v>
      </c>
      <c r="AO31" s="19">
        <v>1</v>
      </c>
      <c r="AP31" s="20">
        <f t="shared" si="9"/>
        <v>81</v>
      </c>
      <c r="AQ31" s="20">
        <f t="shared" si="10"/>
        <v>10</v>
      </c>
      <c r="AR31" s="20">
        <f t="shared" si="11"/>
        <v>0</v>
      </c>
      <c r="AS31" s="20">
        <f t="shared" si="12"/>
        <v>684</v>
      </c>
      <c r="AT31" s="20">
        <f t="shared" si="13"/>
        <v>68.4</v>
      </c>
    </row>
    <row r="32" spans="1:46" ht="15">
      <c r="A32" s="11">
        <v>23</v>
      </c>
      <c r="B32" s="19" t="s">
        <v>89</v>
      </c>
      <c r="C32" s="19">
        <v>58</v>
      </c>
      <c r="D32" s="19">
        <v>12</v>
      </c>
      <c r="E32" s="19">
        <v>1</v>
      </c>
      <c r="F32" s="20">
        <f t="shared" si="0"/>
        <v>70</v>
      </c>
      <c r="G32" s="19">
        <v>30</v>
      </c>
      <c r="H32" s="19">
        <v>16</v>
      </c>
      <c r="I32" s="19">
        <v>1</v>
      </c>
      <c r="J32" s="20">
        <f t="shared" si="1"/>
        <v>46</v>
      </c>
      <c r="K32" s="19">
        <v>47</v>
      </c>
      <c r="L32" s="19">
        <v>11</v>
      </c>
      <c r="M32" s="19">
        <v>1</v>
      </c>
      <c r="N32" s="20">
        <f t="shared" si="2"/>
        <v>58</v>
      </c>
      <c r="O32" s="19">
        <v>29</v>
      </c>
      <c r="P32" s="19">
        <v>15</v>
      </c>
      <c r="Q32" s="19">
        <v>1</v>
      </c>
      <c r="R32" s="20">
        <f t="shared" si="3"/>
        <v>44</v>
      </c>
      <c r="S32" s="19">
        <v>17</v>
      </c>
      <c r="T32" s="19">
        <v>8</v>
      </c>
      <c r="U32" s="19">
        <v>0</v>
      </c>
      <c r="V32" s="20">
        <f t="shared" si="4"/>
        <v>25</v>
      </c>
      <c r="W32" s="19">
        <v>28</v>
      </c>
      <c r="X32" s="19">
        <v>12</v>
      </c>
      <c r="Y32" s="19">
        <v>1</v>
      </c>
      <c r="Z32" s="20">
        <f t="shared" si="5"/>
        <v>40</v>
      </c>
      <c r="AA32" s="19">
        <v>58</v>
      </c>
      <c r="AB32" s="19">
        <v>38</v>
      </c>
      <c r="AC32" s="19">
        <v>1</v>
      </c>
      <c r="AD32" s="20">
        <f t="shared" si="6"/>
        <v>96</v>
      </c>
      <c r="AE32" s="19">
        <v>54</v>
      </c>
      <c r="AF32" s="19">
        <v>34</v>
      </c>
      <c r="AG32" s="19">
        <v>1</v>
      </c>
      <c r="AH32" s="20">
        <f t="shared" si="7"/>
        <v>88</v>
      </c>
      <c r="AI32" s="19">
        <v>57</v>
      </c>
      <c r="AJ32" s="19">
        <v>33</v>
      </c>
      <c r="AK32" s="19">
        <v>1</v>
      </c>
      <c r="AL32" s="20">
        <f t="shared" si="8"/>
        <v>90</v>
      </c>
      <c r="AM32" s="19">
        <v>46</v>
      </c>
      <c r="AN32" s="19">
        <v>37</v>
      </c>
      <c r="AO32" s="19">
        <v>1</v>
      </c>
      <c r="AP32" s="20">
        <f t="shared" si="9"/>
        <v>83</v>
      </c>
      <c r="AQ32" s="20">
        <f t="shared" si="10"/>
        <v>9</v>
      </c>
      <c r="AR32" s="20">
        <f t="shared" si="11"/>
        <v>1</v>
      </c>
      <c r="AS32" s="20">
        <f t="shared" si="12"/>
        <v>640</v>
      </c>
      <c r="AT32" s="21">
        <f t="shared" si="13"/>
        <v>64</v>
      </c>
    </row>
    <row r="33" spans="1:46" ht="15">
      <c r="A33" s="11">
        <v>24</v>
      </c>
      <c r="B33" s="19" t="s">
        <v>90</v>
      </c>
      <c r="C33" s="19">
        <v>8</v>
      </c>
      <c r="D33" s="19">
        <v>7</v>
      </c>
      <c r="E33" s="19">
        <v>0</v>
      </c>
      <c r="F33" s="20">
        <f t="shared" si="0"/>
        <v>15</v>
      </c>
      <c r="G33" s="19">
        <v>1</v>
      </c>
      <c r="H33" s="19">
        <v>9</v>
      </c>
      <c r="I33" s="19">
        <v>0</v>
      </c>
      <c r="J33" s="20">
        <f t="shared" si="1"/>
        <v>10</v>
      </c>
      <c r="K33" s="19">
        <v>29</v>
      </c>
      <c r="L33" s="19">
        <v>6</v>
      </c>
      <c r="M33" s="19">
        <v>1</v>
      </c>
      <c r="N33" s="20">
        <f t="shared" si="2"/>
        <v>35</v>
      </c>
      <c r="O33" s="19">
        <v>5</v>
      </c>
      <c r="P33" s="19">
        <v>8</v>
      </c>
      <c r="Q33" s="19">
        <v>0</v>
      </c>
      <c r="R33" s="20">
        <f t="shared" si="3"/>
        <v>13</v>
      </c>
      <c r="S33" s="19">
        <v>13</v>
      </c>
      <c r="T33" s="19">
        <v>7</v>
      </c>
      <c r="U33" s="19">
        <v>0</v>
      </c>
      <c r="V33" s="20">
        <f t="shared" si="4"/>
        <v>20</v>
      </c>
      <c r="W33" s="19">
        <v>3</v>
      </c>
      <c r="X33" s="19">
        <v>9</v>
      </c>
      <c r="Y33" s="19">
        <v>0</v>
      </c>
      <c r="Z33" s="20">
        <f t="shared" si="5"/>
        <v>12</v>
      </c>
      <c r="AA33" s="19">
        <v>53</v>
      </c>
      <c r="AB33" s="19">
        <v>32</v>
      </c>
      <c r="AC33" s="19">
        <v>1</v>
      </c>
      <c r="AD33" s="20">
        <f t="shared" si="6"/>
        <v>85</v>
      </c>
      <c r="AE33" s="19">
        <v>52</v>
      </c>
      <c r="AF33" s="19">
        <v>30</v>
      </c>
      <c r="AG33" s="19">
        <v>1</v>
      </c>
      <c r="AH33" s="20">
        <f t="shared" si="7"/>
        <v>82</v>
      </c>
      <c r="AI33" s="19">
        <v>51</v>
      </c>
      <c r="AJ33" s="19">
        <v>29</v>
      </c>
      <c r="AK33" s="19">
        <v>1</v>
      </c>
      <c r="AL33" s="20">
        <f t="shared" si="8"/>
        <v>80</v>
      </c>
      <c r="AM33" s="19">
        <v>45</v>
      </c>
      <c r="AN33" s="19">
        <v>36</v>
      </c>
      <c r="AO33" s="19">
        <v>1</v>
      </c>
      <c r="AP33" s="20">
        <f t="shared" si="9"/>
        <v>81</v>
      </c>
      <c r="AQ33" s="20">
        <f t="shared" si="10"/>
        <v>5</v>
      </c>
      <c r="AR33" s="20">
        <f t="shared" si="11"/>
        <v>5</v>
      </c>
      <c r="AS33" s="20">
        <f t="shared" si="12"/>
        <v>433</v>
      </c>
      <c r="AT33" s="20">
        <f t="shared" si="13"/>
        <v>43.3</v>
      </c>
    </row>
    <row r="34" spans="1:46" ht="15">
      <c r="A34" s="11">
        <v>25</v>
      </c>
      <c r="B34" s="19" t="s">
        <v>91</v>
      </c>
      <c r="C34" s="19">
        <v>65</v>
      </c>
      <c r="D34" s="19">
        <v>9</v>
      </c>
      <c r="E34" s="19">
        <v>1</v>
      </c>
      <c r="F34" s="20">
        <f t="shared" si="0"/>
        <v>74</v>
      </c>
      <c r="G34" s="19">
        <v>28</v>
      </c>
      <c r="H34" s="19">
        <v>8</v>
      </c>
      <c r="I34" s="19">
        <v>1</v>
      </c>
      <c r="J34" s="20">
        <f t="shared" si="1"/>
        <v>36</v>
      </c>
      <c r="K34" s="19">
        <v>56</v>
      </c>
      <c r="L34" s="19">
        <v>12</v>
      </c>
      <c r="M34" s="19">
        <v>1</v>
      </c>
      <c r="N34" s="20">
        <f t="shared" si="2"/>
        <v>68</v>
      </c>
      <c r="O34" s="19">
        <v>50</v>
      </c>
      <c r="P34" s="19">
        <v>16</v>
      </c>
      <c r="Q34" s="19">
        <v>1</v>
      </c>
      <c r="R34" s="20">
        <f t="shared" si="3"/>
        <v>66</v>
      </c>
      <c r="S34" s="19">
        <v>40</v>
      </c>
      <c r="T34" s="19">
        <v>12</v>
      </c>
      <c r="U34" s="19">
        <v>1</v>
      </c>
      <c r="V34" s="20">
        <f t="shared" si="4"/>
        <v>52</v>
      </c>
      <c r="W34" s="19">
        <v>34</v>
      </c>
      <c r="X34" s="19">
        <v>11</v>
      </c>
      <c r="Y34" s="19">
        <v>1</v>
      </c>
      <c r="Z34" s="20">
        <f t="shared" si="5"/>
        <v>45</v>
      </c>
      <c r="AA34" s="19">
        <v>53</v>
      </c>
      <c r="AB34" s="19">
        <v>32</v>
      </c>
      <c r="AC34" s="19">
        <v>1</v>
      </c>
      <c r="AD34" s="20">
        <f t="shared" si="6"/>
        <v>85</v>
      </c>
      <c r="AE34" s="19">
        <v>50</v>
      </c>
      <c r="AF34" s="19">
        <v>34</v>
      </c>
      <c r="AG34" s="19">
        <v>1</v>
      </c>
      <c r="AH34" s="20">
        <f t="shared" si="7"/>
        <v>84</v>
      </c>
      <c r="AI34" s="19">
        <v>50</v>
      </c>
      <c r="AJ34" s="19">
        <v>32</v>
      </c>
      <c r="AK34" s="19">
        <v>1</v>
      </c>
      <c r="AL34" s="20">
        <f t="shared" si="8"/>
        <v>82</v>
      </c>
      <c r="AM34" s="19">
        <v>45</v>
      </c>
      <c r="AN34" s="19">
        <v>34</v>
      </c>
      <c r="AO34" s="19">
        <v>1</v>
      </c>
      <c r="AP34" s="20">
        <f t="shared" si="9"/>
        <v>79</v>
      </c>
      <c r="AQ34" s="20">
        <f t="shared" si="10"/>
        <v>10</v>
      </c>
      <c r="AR34" s="20">
        <f t="shared" si="11"/>
        <v>0</v>
      </c>
      <c r="AS34" s="20">
        <f t="shared" si="12"/>
        <v>671</v>
      </c>
      <c r="AT34" s="20">
        <f t="shared" si="13"/>
        <v>67.10000000000001</v>
      </c>
    </row>
    <row r="35" spans="1:46" ht="15">
      <c r="A35" s="11">
        <v>26</v>
      </c>
      <c r="B35" s="19" t="s">
        <v>92</v>
      </c>
      <c r="C35" s="19">
        <v>64</v>
      </c>
      <c r="D35" s="19">
        <v>20</v>
      </c>
      <c r="E35" s="19">
        <v>1</v>
      </c>
      <c r="F35" s="20">
        <f t="shared" si="0"/>
        <v>84</v>
      </c>
      <c r="G35" s="19">
        <v>36</v>
      </c>
      <c r="H35" s="19">
        <v>18</v>
      </c>
      <c r="I35" s="19">
        <v>1</v>
      </c>
      <c r="J35" s="20">
        <f t="shared" si="1"/>
        <v>54</v>
      </c>
      <c r="K35" s="19">
        <v>58</v>
      </c>
      <c r="L35" s="19">
        <v>14</v>
      </c>
      <c r="M35" s="19">
        <v>1</v>
      </c>
      <c r="N35" s="20">
        <f t="shared" si="2"/>
        <v>72</v>
      </c>
      <c r="O35" s="19">
        <v>47</v>
      </c>
      <c r="P35" s="19">
        <v>16</v>
      </c>
      <c r="Q35" s="19">
        <v>1</v>
      </c>
      <c r="R35" s="20">
        <f t="shared" si="3"/>
        <v>63</v>
      </c>
      <c r="S35" s="19">
        <v>17</v>
      </c>
      <c r="T35" s="19">
        <v>15</v>
      </c>
      <c r="U35" s="19">
        <v>0</v>
      </c>
      <c r="V35" s="20">
        <f t="shared" si="4"/>
        <v>32</v>
      </c>
      <c r="W35" s="19">
        <v>33</v>
      </c>
      <c r="X35" s="19">
        <v>16</v>
      </c>
      <c r="Y35" s="19">
        <v>1</v>
      </c>
      <c r="Z35" s="20">
        <f t="shared" si="5"/>
        <v>49</v>
      </c>
      <c r="AA35" s="19">
        <v>55</v>
      </c>
      <c r="AB35" s="19">
        <v>34</v>
      </c>
      <c r="AC35" s="19">
        <v>1</v>
      </c>
      <c r="AD35" s="20">
        <f t="shared" si="6"/>
        <v>89</v>
      </c>
      <c r="AE35" s="19">
        <v>54</v>
      </c>
      <c r="AF35" s="19">
        <v>36</v>
      </c>
      <c r="AG35" s="19">
        <v>1</v>
      </c>
      <c r="AH35" s="20">
        <f t="shared" si="7"/>
        <v>90</v>
      </c>
      <c r="AI35" s="19">
        <v>50</v>
      </c>
      <c r="AJ35" s="19">
        <v>30</v>
      </c>
      <c r="AK35" s="19">
        <v>1</v>
      </c>
      <c r="AL35" s="20">
        <f t="shared" si="8"/>
        <v>80</v>
      </c>
      <c r="AM35" s="19">
        <v>47</v>
      </c>
      <c r="AN35" s="19">
        <v>35</v>
      </c>
      <c r="AO35" s="19">
        <v>1</v>
      </c>
      <c r="AP35" s="20">
        <f t="shared" si="9"/>
        <v>82</v>
      </c>
      <c r="AQ35" s="20">
        <f t="shared" si="10"/>
        <v>9</v>
      </c>
      <c r="AR35" s="20">
        <f t="shared" si="11"/>
        <v>1</v>
      </c>
      <c r="AS35" s="20">
        <f t="shared" si="12"/>
        <v>695</v>
      </c>
      <c r="AT35" s="20">
        <f t="shared" si="13"/>
        <v>69.5</v>
      </c>
    </row>
    <row r="36" spans="1:46" ht="15">
      <c r="A36" s="11">
        <v>27</v>
      </c>
      <c r="B36" s="19" t="s">
        <v>93</v>
      </c>
      <c r="C36" s="19">
        <v>57</v>
      </c>
      <c r="D36" s="19">
        <v>16</v>
      </c>
      <c r="E36" s="19">
        <v>1</v>
      </c>
      <c r="F36" s="20">
        <f t="shared" si="0"/>
        <v>73</v>
      </c>
      <c r="G36" s="19">
        <v>2</v>
      </c>
      <c r="H36" s="19">
        <v>12</v>
      </c>
      <c r="I36" s="19">
        <v>0</v>
      </c>
      <c r="J36" s="20">
        <f t="shared" si="1"/>
        <v>14</v>
      </c>
      <c r="K36" s="19">
        <v>51</v>
      </c>
      <c r="L36" s="19">
        <v>10</v>
      </c>
      <c r="M36" s="19">
        <v>1</v>
      </c>
      <c r="N36" s="20">
        <f t="shared" si="2"/>
        <v>61</v>
      </c>
      <c r="O36" s="19">
        <v>34</v>
      </c>
      <c r="P36" s="19">
        <v>11</v>
      </c>
      <c r="Q36" s="19">
        <v>1</v>
      </c>
      <c r="R36" s="20">
        <f t="shared" si="3"/>
        <v>45</v>
      </c>
      <c r="S36" s="19">
        <v>2</v>
      </c>
      <c r="T36" s="19">
        <v>12</v>
      </c>
      <c r="U36" s="19">
        <v>0</v>
      </c>
      <c r="V36" s="20">
        <f t="shared" si="4"/>
        <v>14</v>
      </c>
      <c r="W36" s="19">
        <v>0</v>
      </c>
      <c r="X36" s="19">
        <v>10</v>
      </c>
      <c r="Y36" s="19">
        <v>0</v>
      </c>
      <c r="Z36" s="20">
        <f t="shared" si="5"/>
        <v>10</v>
      </c>
      <c r="AA36" s="19">
        <v>57</v>
      </c>
      <c r="AB36" s="19">
        <v>32</v>
      </c>
      <c r="AC36" s="19">
        <v>1</v>
      </c>
      <c r="AD36" s="20">
        <f t="shared" si="6"/>
        <v>89</v>
      </c>
      <c r="AE36" s="19">
        <v>49</v>
      </c>
      <c r="AF36" s="19">
        <v>31</v>
      </c>
      <c r="AG36" s="19">
        <v>1</v>
      </c>
      <c r="AH36" s="20">
        <f t="shared" si="7"/>
        <v>80</v>
      </c>
      <c r="AI36" s="19">
        <v>52</v>
      </c>
      <c r="AJ36" s="19">
        <v>34</v>
      </c>
      <c r="AK36" s="19">
        <v>1</v>
      </c>
      <c r="AL36" s="20">
        <f t="shared" si="8"/>
        <v>86</v>
      </c>
      <c r="AM36" s="19">
        <v>46</v>
      </c>
      <c r="AN36" s="19">
        <v>33</v>
      </c>
      <c r="AO36" s="19">
        <v>1</v>
      </c>
      <c r="AP36" s="20">
        <f t="shared" si="9"/>
        <v>79</v>
      </c>
      <c r="AQ36" s="20">
        <f t="shared" si="10"/>
        <v>7</v>
      </c>
      <c r="AR36" s="20">
        <f t="shared" si="11"/>
        <v>3</v>
      </c>
      <c r="AS36" s="20">
        <f t="shared" si="12"/>
        <v>551</v>
      </c>
      <c r="AT36" s="20">
        <f t="shared" si="13"/>
        <v>55.1</v>
      </c>
    </row>
    <row r="37" spans="1:46" ht="15">
      <c r="A37" s="11">
        <v>28</v>
      </c>
      <c r="B37" s="19" t="s">
        <v>94</v>
      </c>
      <c r="C37" s="19">
        <v>77</v>
      </c>
      <c r="D37" s="19">
        <v>19</v>
      </c>
      <c r="E37" s="19">
        <v>1</v>
      </c>
      <c r="F37" s="20">
        <f t="shared" si="0"/>
        <v>96</v>
      </c>
      <c r="G37" s="19">
        <v>66</v>
      </c>
      <c r="H37" s="19">
        <v>20</v>
      </c>
      <c r="I37" s="19">
        <v>1</v>
      </c>
      <c r="J37" s="20">
        <f t="shared" si="1"/>
        <v>86</v>
      </c>
      <c r="K37" s="19">
        <v>70</v>
      </c>
      <c r="L37" s="19">
        <v>19</v>
      </c>
      <c r="M37" s="19">
        <v>1</v>
      </c>
      <c r="N37" s="20">
        <f t="shared" si="2"/>
        <v>89</v>
      </c>
      <c r="O37" s="19">
        <v>64</v>
      </c>
      <c r="P37" s="19">
        <v>18</v>
      </c>
      <c r="Q37" s="19">
        <v>1</v>
      </c>
      <c r="R37" s="20">
        <f t="shared" si="3"/>
        <v>82</v>
      </c>
      <c r="S37" s="19">
        <v>70</v>
      </c>
      <c r="T37" s="19">
        <v>17</v>
      </c>
      <c r="U37" s="19">
        <v>1</v>
      </c>
      <c r="V37" s="20">
        <f t="shared" si="4"/>
        <v>87</v>
      </c>
      <c r="W37" s="19">
        <v>68</v>
      </c>
      <c r="X37" s="19">
        <v>20</v>
      </c>
      <c r="Y37" s="19">
        <v>1</v>
      </c>
      <c r="Z37" s="20">
        <f t="shared" si="5"/>
        <v>88</v>
      </c>
      <c r="AA37" s="19">
        <v>59</v>
      </c>
      <c r="AB37" s="19">
        <v>38</v>
      </c>
      <c r="AC37" s="19">
        <v>1</v>
      </c>
      <c r="AD37" s="20">
        <f t="shared" si="6"/>
        <v>97</v>
      </c>
      <c r="AE37" s="19">
        <v>55</v>
      </c>
      <c r="AF37" s="19">
        <v>36</v>
      </c>
      <c r="AG37" s="19">
        <v>1</v>
      </c>
      <c r="AH37" s="20">
        <f t="shared" si="7"/>
        <v>91</v>
      </c>
      <c r="AI37" s="19">
        <v>58</v>
      </c>
      <c r="AJ37" s="19">
        <v>36</v>
      </c>
      <c r="AK37" s="19">
        <v>1</v>
      </c>
      <c r="AL37" s="20">
        <f t="shared" si="8"/>
        <v>94</v>
      </c>
      <c r="AM37" s="19">
        <v>52</v>
      </c>
      <c r="AN37" s="19">
        <v>39</v>
      </c>
      <c r="AO37" s="19">
        <v>1</v>
      </c>
      <c r="AP37" s="20">
        <f t="shared" si="9"/>
        <v>91</v>
      </c>
      <c r="AQ37" s="20">
        <f t="shared" si="10"/>
        <v>10</v>
      </c>
      <c r="AR37" s="20">
        <f t="shared" si="11"/>
        <v>0</v>
      </c>
      <c r="AS37" s="20">
        <f t="shared" si="12"/>
        <v>901</v>
      </c>
      <c r="AT37" s="20">
        <f t="shared" si="13"/>
        <v>90.10000000000001</v>
      </c>
    </row>
    <row r="38" spans="1:46" ht="15">
      <c r="A38" s="11">
        <v>29</v>
      </c>
      <c r="B38" s="19" t="s">
        <v>95</v>
      </c>
      <c r="C38" s="19">
        <v>50</v>
      </c>
      <c r="D38" s="19">
        <v>16</v>
      </c>
      <c r="E38" s="19">
        <v>1</v>
      </c>
      <c r="F38" s="20">
        <f t="shared" si="0"/>
        <v>66</v>
      </c>
      <c r="G38" s="19">
        <v>46</v>
      </c>
      <c r="H38" s="19">
        <v>20</v>
      </c>
      <c r="I38" s="19">
        <v>1</v>
      </c>
      <c r="J38" s="20">
        <f t="shared" si="1"/>
        <v>66</v>
      </c>
      <c r="K38" s="19">
        <v>55</v>
      </c>
      <c r="L38" s="19">
        <v>18</v>
      </c>
      <c r="M38" s="19">
        <v>1</v>
      </c>
      <c r="N38" s="20">
        <f t="shared" si="2"/>
        <v>73</v>
      </c>
      <c r="O38" s="19">
        <v>49</v>
      </c>
      <c r="P38" s="19">
        <v>20</v>
      </c>
      <c r="Q38" s="19">
        <v>1</v>
      </c>
      <c r="R38" s="20">
        <f t="shared" si="3"/>
        <v>69</v>
      </c>
      <c r="S38" s="19">
        <v>28</v>
      </c>
      <c r="T38" s="19">
        <v>20</v>
      </c>
      <c r="U38" s="19">
        <v>1</v>
      </c>
      <c r="V38" s="20">
        <f t="shared" si="4"/>
        <v>48</v>
      </c>
      <c r="W38" s="19">
        <v>28</v>
      </c>
      <c r="X38" s="19">
        <v>18</v>
      </c>
      <c r="Y38" s="19">
        <v>1</v>
      </c>
      <c r="Z38" s="20">
        <f t="shared" si="5"/>
        <v>46</v>
      </c>
      <c r="AA38" s="19">
        <v>59</v>
      </c>
      <c r="AB38" s="19">
        <v>38</v>
      </c>
      <c r="AC38" s="19">
        <v>1</v>
      </c>
      <c r="AD38" s="20">
        <f t="shared" si="6"/>
        <v>97</v>
      </c>
      <c r="AE38" s="19">
        <v>54</v>
      </c>
      <c r="AF38" s="19">
        <v>34</v>
      </c>
      <c r="AG38" s="19">
        <v>1</v>
      </c>
      <c r="AH38" s="20">
        <f t="shared" si="7"/>
        <v>88</v>
      </c>
      <c r="AI38" s="19">
        <v>57</v>
      </c>
      <c r="AJ38" s="19">
        <v>38</v>
      </c>
      <c r="AK38" s="19">
        <v>1</v>
      </c>
      <c r="AL38" s="20">
        <f t="shared" si="8"/>
        <v>95</v>
      </c>
      <c r="AM38" s="19">
        <v>48</v>
      </c>
      <c r="AN38" s="19">
        <v>38</v>
      </c>
      <c r="AO38" s="19">
        <v>1</v>
      </c>
      <c r="AP38" s="20">
        <f t="shared" si="9"/>
        <v>86</v>
      </c>
      <c r="AQ38" s="20">
        <f t="shared" si="10"/>
        <v>10</v>
      </c>
      <c r="AR38" s="20">
        <f t="shared" si="11"/>
        <v>0</v>
      </c>
      <c r="AS38" s="20">
        <f t="shared" si="12"/>
        <v>734</v>
      </c>
      <c r="AT38" s="20">
        <f t="shared" si="13"/>
        <v>73.4</v>
      </c>
    </row>
    <row r="39" spans="1:46" ht="15">
      <c r="A39" s="11">
        <v>30</v>
      </c>
      <c r="B39" s="19" t="s">
        <v>96</v>
      </c>
      <c r="C39" s="19" t="s">
        <v>72</v>
      </c>
      <c r="D39" s="19">
        <v>2</v>
      </c>
      <c r="E39" s="19">
        <v>0</v>
      </c>
      <c r="F39" s="20">
        <f t="shared" si="0"/>
        <v>2</v>
      </c>
      <c r="G39" s="19" t="s">
        <v>72</v>
      </c>
      <c r="H39" s="19">
        <v>7</v>
      </c>
      <c r="I39" s="19">
        <v>0</v>
      </c>
      <c r="J39" s="20">
        <f t="shared" si="1"/>
        <v>7</v>
      </c>
      <c r="K39" s="19" t="s">
        <v>72</v>
      </c>
      <c r="L39" s="19">
        <v>0</v>
      </c>
      <c r="M39" s="19">
        <v>0</v>
      </c>
      <c r="N39" s="20">
        <f t="shared" si="2"/>
        <v>0</v>
      </c>
      <c r="O39" s="19" t="s">
        <v>72</v>
      </c>
      <c r="P39" s="19">
        <v>0</v>
      </c>
      <c r="Q39" s="19">
        <v>0</v>
      </c>
      <c r="R39" s="20">
        <f t="shared" si="3"/>
        <v>0</v>
      </c>
      <c r="S39" s="19" t="s">
        <v>72</v>
      </c>
      <c r="T39" s="19">
        <v>2</v>
      </c>
      <c r="U39" s="19">
        <v>0</v>
      </c>
      <c r="V39" s="20">
        <f t="shared" si="4"/>
        <v>2</v>
      </c>
      <c r="W39" s="19" t="s">
        <v>72</v>
      </c>
      <c r="X39" s="19">
        <v>3</v>
      </c>
      <c r="Y39" s="19">
        <v>0</v>
      </c>
      <c r="Z39" s="20">
        <f t="shared" si="5"/>
        <v>3</v>
      </c>
      <c r="AA39" s="19" t="s">
        <v>72</v>
      </c>
      <c r="AB39" s="19">
        <v>0</v>
      </c>
      <c r="AC39" s="19">
        <v>0</v>
      </c>
      <c r="AD39" s="20">
        <f t="shared" si="6"/>
        <v>0</v>
      </c>
      <c r="AE39" s="19" t="s">
        <v>72</v>
      </c>
      <c r="AF39" s="19">
        <v>20</v>
      </c>
      <c r="AG39" s="19">
        <v>0</v>
      </c>
      <c r="AH39" s="20">
        <f t="shared" si="7"/>
        <v>20</v>
      </c>
      <c r="AI39" s="19" t="s">
        <v>72</v>
      </c>
      <c r="AJ39" s="19">
        <v>29</v>
      </c>
      <c r="AK39" s="19">
        <v>0</v>
      </c>
      <c r="AL39" s="20">
        <f t="shared" si="8"/>
        <v>29</v>
      </c>
      <c r="AM39" s="19" t="s">
        <v>72</v>
      </c>
      <c r="AN39" s="19">
        <v>34</v>
      </c>
      <c r="AO39" s="19">
        <v>0</v>
      </c>
      <c r="AP39" s="20">
        <f t="shared" si="9"/>
        <v>34</v>
      </c>
      <c r="AQ39" s="20">
        <f t="shared" si="10"/>
        <v>0</v>
      </c>
      <c r="AR39" s="20">
        <f t="shared" si="11"/>
        <v>10</v>
      </c>
      <c r="AS39" s="20">
        <f t="shared" si="12"/>
        <v>97</v>
      </c>
      <c r="AT39" s="20">
        <f t="shared" si="13"/>
        <v>9.700000000000001</v>
      </c>
    </row>
    <row r="40" spans="1:46" ht="15">
      <c r="A40" s="11">
        <v>31</v>
      </c>
      <c r="B40" s="19" t="s">
        <v>97</v>
      </c>
      <c r="C40" s="19">
        <v>74</v>
      </c>
      <c r="D40" s="19">
        <v>19</v>
      </c>
      <c r="E40" s="19">
        <v>1</v>
      </c>
      <c r="F40" s="20">
        <f t="shared" si="0"/>
        <v>93</v>
      </c>
      <c r="G40" s="19">
        <v>61</v>
      </c>
      <c r="H40" s="19">
        <v>20</v>
      </c>
      <c r="I40" s="19">
        <v>1</v>
      </c>
      <c r="J40" s="20">
        <f t="shared" si="1"/>
        <v>81</v>
      </c>
      <c r="K40" s="19">
        <v>68</v>
      </c>
      <c r="L40" s="19">
        <v>18</v>
      </c>
      <c r="M40" s="19">
        <v>1</v>
      </c>
      <c r="N40" s="20">
        <f t="shared" si="2"/>
        <v>86</v>
      </c>
      <c r="O40" s="19">
        <v>72</v>
      </c>
      <c r="P40" s="19">
        <v>20</v>
      </c>
      <c r="Q40" s="19">
        <v>1</v>
      </c>
      <c r="R40" s="20">
        <f t="shared" si="3"/>
        <v>92</v>
      </c>
      <c r="S40" s="19">
        <v>69</v>
      </c>
      <c r="T40" s="19">
        <v>19</v>
      </c>
      <c r="U40" s="19">
        <v>1</v>
      </c>
      <c r="V40" s="20">
        <f t="shared" si="4"/>
        <v>88</v>
      </c>
      <c r="W40" s="19">
        <v>64</v>
      </c>
      <c r="X40" s="19">
        <v>19</v>
      </c>
      <c r="Y40" s="19">
        <v>1</v>
      </c>
      <c r="Z40" s="20">
        <f t="shared" si="5"/>
        <v>83</v>
      </c>
      <c r="AA40" s="19">
        <v>58</v>
      </c>
      <c r="AB40" s="19">
        <v>38</v>
      </c>
      <c r="AC40" s="19">
        <v>1</v>
      </c>
      <c r="AD40" s="20">
        <f t="shared" si="6"/>
        <v>96</v>
      </c>
      <c r="AE40" s="19">
        <v>56</v>
      </c>
      <c r="AF40" s="19">
        <v>36</v>
      </c>
      <c r="AG40" s="19">
        <v>1</v>
      </c>
      <c r="AH40" s="20">
        <f t="shared" si="7"/>
        <v>92</v>
      </c>
      <c r="AI40" s="19">
        <v>58</v>
      </c>
      <c r="AJ40" s="19">
        <v>38</v>
      </c>
      <c r="AK40" s="19">
        <v>1</v>
      </c>
      <c r="AL40" s="20">
        <f t="shared" si="8"/>
        <v>96</v>
      </c>
      <c r="AM40" s="19">
        <v>50</v>
      </c>
      <c r="AN40" s="19">
        <v>39</v>
      </c>
      <c r="AO40" s="19">
        <v>1</v>
      </c>
      <c r="AP40" s="20">
        <f t="shared" si="9"/>
        <v>89</v>
      </c>
      <c r="AQ40" s="20">
        <f t="shared" si="10"/>
        <v>10</v>
      </c>
      <c r="AR40" s="20">
        <f t="shared" si="11"/>
        <v>0</v>
      </c>
      <c r="AS40" s="20">
        <f t="shared" si="12"/>
        <v>896</v>
      </c>
      <c r="AT40" s="20">
        <f t="shared" si="13"/>
        <v>89.60000000000001</v>
      </c>
    </row>
    <row r="41" spans="1:46" ht="15">
      <c r="A41" s="11">
        <v>32</v>
      </c>
      <c r="B41" s="19" t="s">
        <v>98</v>
      </c>
      <c r="C41" s="19">
        <v>38</v>
      </c>
      <c r="D41" s="19">
        <v>18</v>
      </c>
      <c r="E41" s="19">
        <v>0</v>
      </c>
      <c r="F41" s="20">
        <f t="shared" si="0"/>
        <v>56</v>
      </c>
      <c r="G41" s="19">
        <v>15</v>
      </c>
      <c r="H41" s="19">
        <v>16</v>
      </c>
      <c r="I41" s="19">
        <v>0</v>
      </c>
      <c r="J41" s="20">
        <f t="shared" si="1"/>
        <v>31</v>
      </c>
      <c r="K41" s="19" t="s">
        <v>72</v>
      </c>
      <c r="L41" s="19">
        <v>12</v>
      </c>
      <c r="M41" s="19">
        <v>0</v>
      </c>
      <c r="N41" s="20">
        <f t="shared" si="2"/>
        <v>12</v>
      </c>
      <c r="O41" s="19">
        <v>5</v>
      </c>
      <c r="P41" s="19">
        <v>17</v>
      </c>
      <c r="Q41" s="19">
        <v>0</v>
      </c>
      <c r="R41" s="20">
        <f t="shared" si="3"/>
        <v>22</v>
      </c>
      <c r="S41" s="19" t="s">
        <v>99</v>
      </c>
      <c r="T41" s="19">
        <v>15</v>
      </c>
      <c r="U41" s="19" t="s">
        <v>99</v>
      </c>
      <c r="V41" s="20">
        <f t="shared" si="4"/>
        <v>15</v>
      </c>
      <c r="W41" s="19" t="s">
        <v>72</v>
      </c>
      <c r="X41" s="19">
        <v>15</v>
      </c>
      <c r="Y41" s="19">
        <v>0</v>
      </c>
      <c r="Z41" s="20">
        <f t="shared" si="5"/>
        <v>15</v>
      </c>
      <c r="AA41" s="19">
        <v>52</v>
      </c>
      <c r="AB41" s="19">
        <v>30</v>
      </c>
      <c r="AC41" s="19">
        <v>0</v>
      </c>
      <c r="AD41" s="20">
        <f t="shared" si="6"/>
        <v>82</v>
      </c>
      <c r="AE41" s="19">
        <v>50</v>
      </c>
      <c r="AF41" s="19">
        <v>31</v>
      </c>
      <c r="AG41" s="19">
        <v>0</v>
      </c>
      <c r="AH41" s="20">
        <f t="shared" si="7"/>
        <v>81</v>
      </c>
      <c r="AI41" s="19">
        <v>50</v>
      </c>
      <c r="AJ41" s="19">
        <v>28</v>
      </c>
      <c r="AK41" s="19">
        <v>0</v>
      </c>
      <c r="AL41" s="20">
        <f t="shared" si="8"/>
        <v>78</v>
      </c>
      <c r="AM41" s="19">
        <v>45</v>
      </c>
      <c r="AN41" s="19">
        <v>36</v>
      </c>
      <c r="AO41" s="19">
        <v>0</v>
      </c>
      <c r="AP41" s="20">
        <f t="shared" si="9"/>
        <v>81</v>
      </c>
      <c r="AQ41" s="20">
        <f t="shared" si="10"/>
        <v>0</v>
      </c>
      <c r="AR41" s="20">
        <f t="shared" si="11"/>
        <v>10</v>
      </c>
      <c r="AS41" s="20">
        <f t="shared" si="12"/>
        <v>473</v>
      </c>
      <c r="AT41" s="20">
        <f t="shared" si="13"/>
        <v>47.3</v>
      </c>
    </row>
    <row r="42" spans="1:46" ht="15">
      <c r="A42" s="11">
        <v>33</v>
      </c>
      <c r="B42" s="19" t="s">
        <v>100</v>
      </c>
      <c r="C42" s="19">
        <v>47</v>
      </c>
      <c r="D42" s="19">
        <v>17</v>
      </c>
      <c r="E42" s="19">
        <v>0</v>
      </c>
      <c r="F42" s="20">
        <f t="shared" si="0"/>
        <v>64</v>
      </c>
      <c r="G42" s="19">
        <v>13</v>
      </c>
      <c r="H42" s="19">
        <v>17</v>
      </c>
      <c r="I42" s="19">
        <v>0</v>
      </c>
      <c r="J42" s="20">
        <f t="shared" si="1"/>
        <v>30</v>
      </c>
      <c r="K42" s="19" t="s">
        <v>72</v>
      </c>
      <c r="L42" s="19">
        <v>13</v>
      </c>
      <c r="M42" s="19">
        <v>0</v>
      </c>
      <c r="N42" s="20">
        <f t="shared" si="2"/>
        <v>13</v>
      </c>
      <c r="O42" s="19">
        <v>28</v>
      </c>
      <c r="P42" s="19">
        <v>13</v>
      </c>
      <c r="Q42" s="19">
        <v>0</v>
      </c>
      <c r="R42" s="20">
        <f t="shared" si="3"/>
        <v>41</v>
      </c>
      <c r="S42" s="19" t="s">
        <v>99</v>
      </c>
      <c r="T42" s="19">
        <v>13</v>
      </c>
      <c r="U42" s="19" t="s">
        <v>99</v>
      </c>
      <c r="V42" s="20">
        <f t="shared" si="4"/>
        <v>13</v>
      </c>
      <c r="W42" s="19" t="s">
        <v>72</v>
      </c>
      <c r="X42" s="19">
        <v>13</v>
      </c>
      <c r="Y42" s="19">
        <v>0</v>
      </c>
      <c r="Z42" s="20">
        <f t="shared" si="5"/>
        <v>13</v>
      </c>
      <c r="AA42" s="19">
        <v>56</v>
      </c>
      <c r="AB42" s="19">
        <v>33</v>
      </c>
      <c r="AC42" s="19">
        <v>0</v>
      </c>
      <c r="AD42" s="20">
        <f t="shared" si="6"/>
        <v>89</v>
      </c>
      <c r="AE42" s="19">
        <v>52</v>
      </c>
      <c r="AF42" s="19">
        <v>33</v>
      </c>
      <c r="AG42" s="19">
        <v>0</v>
      </c>
      <c r="AH42" s="20">
        <f t="shared" si="7"/>
        <v>85</v>
      </c>
      <c r="AI42" s="19">
        <v>52</v>
      </c>
      <c r="AJ42" s="19">
        <v>30</v>
      </c>
      <c r="AK42" s="19">
        <v>0</v>
      </c>
      <c r="AL42" s="20">
        <f t="shared" si="8"/>
        <v>82</v>
      </c>
      <c r="AM42" s="19">
        <v>46</v>
      </c>
      <c r="AN42" s="19">
        <v>34</v>
      </c>
      <c r="AO42" s="19">
        <v>0</v>
      </c>
      <c r="AP42" s="20">
        <f t="shared" si="9"/>
        <v>80</v>
      </c>
      <c r="AQ42" s="20">
        <f t="shared" si="10"/>
        <v>0</v>
      </c>
      <c r="AR42" s="20">
        <f t="shared" si="11"/>
        <v>10</v>
      </c>
      <c r="AS42" s="20">
        <f t="shared" si="12"/>
        <v>510</v>
      </c>
      <c r="AT42" s="21">
        <f t="shared" si="13"/>
        <v>51</v>
      </c>
    </row>
    <row r="43" spans="1:46" ht="15">
      <c r="A43" s="11">
        <v>34</v>
      </c>
      <c r="B43" s="19" t="s">
        <v>101</v>
      </c>
      <c r="C43" s="19">
        <v>30</v>
      </c>
      <c r="D43" s="19">
        <v>14</v>
      </c>
      <c r="E43" s="19">
        <v>1</v>
      </c>
      <c r="F43" s="20">
        <f t="shared" si="0"/>
        <v>44</v>
      </c>
      <c r="G43" s="19">
        <v>11</v>
      </c>
      <c r="H43" s="19">
        <v>15</v>
      </c>
      <c r="I43" s="19">
        <v>0</v>
      </c>
      <c r="J43" s="20">
        <f t="shared" si="1"/>
        <v>26</v>
      </c>
      <c r="K43" s="19">
        <v>43</v>
      </c>
      <c r="L43" s="19">
        <v>15</v>
      </c>
      <c r="M43" s="19">
        <v>1</v>
      </c>
      <c r="N43" s="20">
        <f t="shared" si="2"/>
        <v>58</v>
      </c>
      <c r="O43" s="19">
        <v>5</v>
      </c>
      <c r="P43" s="19">
        <v>11</v>
      </c>
      <c r="Q43" s="19">
        <v>0</v>
      </c>
      <c r="R43" s="20">
        <f t="shared" si="3"/>
        <v>16</v>
      </c>
      <c r="S43" s="19">
        <v>28</v>
      </c>
      <c r="T43" s="19">
        <v>12</v>
      </c>
      <c r="U43" s="19">
        <v>1</v>
      </c>
      <c r="V43" s="20">
        <f t="shared" si="4"/>
        <v>40</v>
      </c>
      <c r="W43" s="19">
        <v>40</v>
      </c>
      <c r="X43" s="19">
        <v>16</v>
      </c>
      <c r="Y43" s="19">
        <v>1</v>
      </c>
      <c r="Z43" s="20">
        <f t="shared" si="5"/>
        <v>56</v>
      </c>
      <c r="AA43" s="19">
        <v>57</v>
      </c>
      <c r="AB43" s="19">
        <v>35</v>
      </c>
      <c r="AC43" s="19">
        <v>1</v>
      </c>
      <c r="AD43" s="20">
        <f t="shared" si="6"/>
        <v>92</v>
      </c>
      <c r="AE43" s="19">
        <v>50</v>
      </c>
      <c r="AF43" s="19">
        <v>31</v>
      </c>
      <c r="AG43" s="19">
        <v>1</v>
      </c>
      <c r="AH43" s="20">
        <f t="shared" si="7"/>
        <v>81</v>
      </c>
      <c r="AI43" s="19">
        <v>51</v>
      </c>
      <c r="AJ43" s="19">
        <v>29</v>
      </c>
      <c r="AK43" s="19">
        <v>1</v>
      </c>
      <c r="AL43" s="20">
        <f t="shared" si="8"/>
        <v>80</v>
      </c>
      <c r="AM43" s="19">
        <v>48</v>
      </c>
      <c r="AN43" s="19">
        <v>37</v>
      </c>
      <c r="AO43" s="19">
        <v>1</v>
      </c>
      <c r="AP43" s="20">
        <f t="shared" si="9"/>
        <v>85</v>
      </c>
      <c r="AQ43" s="20">
        <f t="shared" si="10"/>
        <v>8</v>
      </c>
      <c r="AR43" s="20">
        <f t="shared" si="11"/>
        <v>2</v>
      </c>
      <c r="AS43" s="20">
        <f t="shared" si="12"/>
        <v>578</v>
      </c>
      <c r="AT43" s="20">
        <f t="shared" si="13"/>
        <v>57.8</v>
      </c>
    </row>
    <row r="44" spans="1:46" ht="15">
      <c r="A44" s="11">
        <v>35</v>
      </c>
      <c r="B44" s="19" t="s">
        <v>102</v>
      </c>
      <c r="C44" s="19">
        <v>1</v>
      </c>
      <c r="D44" s="19">
        <v>10</v>
      </c>
      <c r="E44" s="19">
        <v>0</v>
      </c>
      <c r="F44" s="20">
        <f t="shared" si="0"/>
        <v>11</v>
      </c>
      <c r="G44" s="19">
        <v>6</v>
      </c>
      <c r="H44" s="19">
        <v>13</v>
      </c>
      <c r="I44" s="19">
        <v>0</v>
      </c>
      <c r="J44" s="20">
        <f t="shared" si="1"/>
        <v>19</v>
      </c>
      <c r="K44" s="19">
        <v>28</v>
      </c>
      <c r="L44" s="19">
        <v>11</v>
      </c>
      <c r="M44" s="19">
        <v>1</v>
      </c>
      <c r="N44" s="20">
        <f t="shared" si="2"/>
        <v>39</v>
      </c>
      <c r="O44" s="19">
        <v>9</v>
      </c>
      <c r="P44" s="19">
        <v>10</v>
      </c>
      <c r="Q44" s="19">
        <v>0</v>
      </c>
      <c r="R44" s="20">
        <f t="shared" si="3"/>
        <v>19</v>
      </c>
      <c r="S44" s="19">
        <v>48</v>
      </c>
      <c r="T44" s="19">
        <v>6</v>
      </c>
      <c r="U44" s="19">
        <v>1</v>
      </c>
      <c r="V44" s="20">
        <f t="shared" si="4"/>
        <v>54</v>
      </c>
      <c r="W44" s="19">
        <v>1</v>
      </c>
      <c r="X44" s="19">
        <v>6</v>
      </c>
      <c r="Y44" s="19">
        <v>0</v>
      </c>
      <c r="Z44" s="20">
        <f t="shared" si="5"/>
        <v>7</v>
      </c>
      <c r="AA44" s="19">
        <v>55</v>
      </c>
      <c r="AB44" s="19">
        <v>33</v>
      </c>
      <c r="AC44" s="19">
        <v>1</v>
      </c>
      <c r="AD44" s="20">
        <f t="shared" si="6"/>
        <v>88</v>
      </c>
      <c r="AE44" s="19">
        <v>48</v>
      </c>
      <c r="AF44" s="19">
        <v>30</v>
      </c>
      <c r="AG44" s="19">
        <v>1</v>
      </c>
      <c r="AH44" s="20">
        <f t="shared" si="7"/>
        <v>78</v>
      </c>
      <c r="AI44" s="19">
        <v>50</v>
      </c>
      <c r="AJ44" s="19">
        <v>0</v>
      </c>
      <c r="AK44" s="19">
        <v>1</v>
      </c>
      <c r="AL44" s="20">
        <f t="shared" si="8"/>
        <v>50</v>
      </c>
      <c r="AM44" s="19">
        <v>44</v>
      </c>
      <c r="AN44" s="19">
        <v>36</v>
      </c>
      <c r="AO44" s="19">
        <v>1</v>
      </c>
      <c r="AP44" s="20">
        <f t="shared" si="9"/>
        <v>80</v>
      </c>
      <c r="AQ44" s="20">
        <f t="shared" si="10"/>
        <v>6</v>
      </c>
      <c r="AR44" s="20">
        <f t="shared" si="11"/>
        <v>4</v>
      </c>
      <c r="AS44" s="20">
        <f t="shared" si="12"/>
        <v>445</v>
      </c>
      <c r="AT44" s="20">
        <f t="shared" si="13"/>
        <v>44.5</v>
      </c>
    </row>
    <row r="45" spans="1:46" ht="15">
      <c r="A45" s="11">
        <v>36</v>
      </c>
      <c r="B45" s="19" t="s">
        <v>103</v>
      </c>
      <c r="C45" s="19">
        <v>17</v>
      </c>
      <c r="D45" s="19">
        <v>9</v>
      </c>
      <c r="E45" s="19">
        <v>0</v>
      </c>
      <c r="F45" s="20">
        <f t="shared" si="0"/>
        <v>26</v>
      </c>
      <c r="G45" s="19">
        <v>28</v>
      </c>
      <c r="H45" s="19">
        <v>11</v>
      </c>
      <c r="I45" s="19">
        <v>1</v>
      </c>
      <c r="J45" s="20">
        <f t="shared" si="1"/>
        <v>39</v>
      </c>
      <c r="K45" s="19">
        <v>42</v>
      </c>
      <c r="L45" s="19">
        <v>12</v>
      </c>
      <c r="M45" s="19">
        <v>1</v>
      </c>
      <c r="N45" s="20">
        <f t="shared" si="2"/>
        <v>54</v>
      </c>
      <c r="O45" s="19">
        <v>28</v>
      </c>
      <c r="P45" s="19">
        <v>15</v>
      </c>
      <c r="Q45" s="19">
        <v>1</v>
      </c>
      <c r="R45" s="20">
        <f t="shared" si="3"/>
        <v>43</v>
      </c>
      <c r="S45" s="19">
        <v>39</v>
      </c>
      <c r="T45" s="19">
        <v>8</v>
      </c>
      <c r="U45" s="19">
        <v>1</v>
      </c>
      <c r="V45" s="20">
        <f t="shared" si="4"/>
        <v>47</v>
      </c>
      <c r="W45" s="19">
        <v>33</v>
      </c>
      <c r="X45" s="19">
        <v>13</v>
      </c>
      <c r="Y45" s="19">
        <v>1</v>
      </c>
      <c r="Z45" s="20">
        <f t="shared" si="5"/>
        <v>46</v>
      </c>
      <c r="AA45" s="19">
        <v>57</v>
      </c>
      <c r="AB45" s="19">
        <v>32</v>
      </c>
      <c r="AC45" s="19">
        <v>1</v>
      </c>
      <c r="AD45" s="20">
        <f t="shared" si="6"/>
        <v>89</v>
      </c>
      <c r="AE45" s="19">
        <v>50</v>
      </c>
      <c r="AF45" s="19">
        <v>32</v>
      </c>
      <c r="AG45" s="19">
        <v>1</v>
      </c>
      <c r="AH45" s="20">
        <f t="shared" si="7"/>
        <v>82</v>
      </c>
      <c r="AI45" s="19">
        <v>52</v>
      </c>
      <c r="AJ45" s="19">
        <v>28</v>
      </c>
      <c r="AK45" s="19">
        <v>1</v>
      </c>
      <c r="AL45" s="20">
        <f t="shared" si="8"/>
        <v>80</v>
      </c>
      <c r="AM45" s="19">
        <v>43</v>
      </c>
      <c r="AN45" s="19">
        <v>32</v>
      </c>
      <c r="AO45" s="19">
        <v>1</v>
      </c>
      <c r="AP45" s="20">
        <f t="shared" si="9"/>
        <v>75</v>
      </c>
      <c r="AQ45" s="20">
        <f t="shared" si="10"/>
        <v>9</v>
      </c>
      <c r="AR45" s="20">
        <f t="shared" si="11"/>
        <v>1</v>
      </c>
      <c r="AS45" s="20">
        <f t="shared" si="12"/>
        <v>581</v>
      </c>
      <c r="AT45" s="20">
        <f t="shared" si="13"/>
        <v>58.099999999999994</v>
      </c>
    </row>
    <row r="46" spans="1:46" ht="15">
      <c r="A46" s="11">
        <v>37</v>
      </c>
      <c r="B46" s="19" t="s">
        <v>104</v>
      </c>
      <c r="C46" s="19">
        <v>44</v>
      </c>
      <c r="D46" s="19">
        <v>15</v>
      </c>
      <c r="E46" s="19">
        <v>1</v>
      </c>
      <c r="F46" s="20">
        <f t="shared" si="0"/>
        <v>59</v>
      </c>
      <c r="G46" s="19">
        <v>33</v>
      </c>
      <c r="H46" s="19">
        <v>16</v>
      </c>
      <c r="I46" s="19">
        <v>1</v>
      </c>
      <c r="J46" s="20">
        <f t="shared" si="1"/>
        <v>49</v>
      </c>
      <c r="K46" s="19">
        <v>65</v>
      </c>
      <c r="L46" s="19">
        <v>16</v>
      </c>
      <c r="M46" s="19">
        <v>1</v>
      </c>
      <c r="N46" s="20">
        <f t="shared" si="2"/>
        <v>81</v>
      </c>
      <c r="O46" s="19">
        <v>32</v>
      </c>
      <c r="P46" s="19">
        <v>16</v>
      </c>
      <c r="Q46" s="19">
        <v>1</v>
      </c>
      <c r="R46" s="20">
        <f t="shared" si="3"/>
        <v>48</v>
      </c>
      <c r="S46" s="19">
        <v>48</v>
      </c>
      <c r="T46" s="19">
        <v>16</v>
      </c>
      <c r="U46" s="19">
        <v>1</v>
      </c>
      <c r="V46" s="20">
        <f t="shared" si="4"/>
        <v>64</v>
      </c>
      <c r="W46" s="19">
        <v>42</v>
      </c>
      <c r="X46" s="19">
        <v>13</v>
      </c>
      <c r="Y46" s="19">
        <v>1</v>
      </c>
      <c r="Z46" s="20">
        <f t="shared" si="5"/>
        <v>55</v>
      </c>
      <c r="AA46" s="19">
        <v>54</v>
      </c>
      <c r="AB46" s="19">
        <v>33</v>
      </c>
      <c r="AC46" s="19">
        <v>1</v>
      </c>
      <c r="AD46" s="20">
        <f t="shared" si="6"/>
        <v>87</v>
      </c>
      <c r="AE46" s="19">
        <v>55</v>
      </c>
      <c r="AF46" s="19">
        <v>35</v>
      </c>
      <c r="AG46" s="19">
        <v>1</v>
      </c>
      <c r="AH46" s="20">
        <f t="shared" si="7"/>
        <v>90</v>
      </c>
      <c r="AI46" s="19">
        <v>53</v>
      </c>
      <c r="AJ46" s="19">
        <v>30</v>
      </c>
      <c r="AK46" s="19">
        <v>1</v>
      </c>
      <c r="AL46" s="20">
        <f t="shared" si="8"/>
        <v>83</v>
      </c>
      <c r="AM46" s="19">
        <v>42</v>
      </c>
      <c r="AN46" s="19">
        <v>34</v>
      </c>
      <c r="AO46" s="19">
        <v>1</v>
      </c>
      <c r="AP46" s="20">
        <f t="shared" si="9"/>
        <v>76</v>
      </c>
      <c r="AQ46" s="20">
        <f t="shared" si="10"/>
        <v>10</v>
      </c>
      <c r="AR46" s="20">
        <f t="shared" si="11"/>
        <v>0</v>
      </c>
      <c r="AS46" s="20">
        <f t="shared" si="12"/>
        <v>692</v>
      </c>
      <c r="AT46" s="20">
        <f t="shared" si="13"/>
        <v>69.19999999999999</v>
      </c>
    </row>
  </sheetData>
  <sheetProtection/>
  <mergeCells count="21">
    <mergeCell ref="A1:R1"/>
    <mergeCell ref="AM1:AT1"/>
    <mergeCell ref="C5:AS5"/>
    <mergeCell ref="C6:AS6"/>
    <mergeCell ref="A7:AT7"/>
    <mergeCell ref="A8:A9"/>
    <mergeCell ref="B8:B9"/>
    <mergeCell ref="C8:F8"/>
    <mergeCell ref="AT8:AT9"/>
    <mergeCell ref="O8:R8"/>
    <mergeCell ref="S8:V8"/>
    <mergeCell ref="W8:Z8"/>
    <mergeCell ref="AA8:AD8"/>
    <mergeCell ref="K8:N8"/>
    <mergeCell ref="AI8:AL8"/>
    <mergeCell ref="AE8:AH8"/>
    <mergeCell ref="G8:J8"/>
    <mergeCell ref="AM8:AP8"/>
    <mergeCell ref="AQ8:AQ9"/>
    <mergeCell ref="AR8:AR9"/>
    <mergeCell ref="AS8:AS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9"/>
  <sheetViews>
    <sheetView zoomScale="85" zoomScaleNormal="85" zoomScalePageLayoutView="0" workbookViewId="0" topLeftCell="A1">
      <selection activeCell="AV22" sqref="AV22"/>
    </sheetView>
  </sheetViews>
  <sheetFormatPr defaultColWidth="9.140625" defaultRowHeight="15"/>
  <cols>
    <col min="1" max="1" width="5.140625" style="0" bestFit="1" customWidth="1"/>
    <col min="2" max="2" width="14.140625" style="0" bestFit="1" customWidth="1"/>
    <col min="3" max="10" width="3.421875" style="0" customWidth="1"/>
    <col min="11" max="11" width="3.57421875" style="0" customWidth="1"/>
    <col min="12" max="17" width="3.421875" style="0" customWidth="1"/>
    <col min="18" max="18" width="4.140625" style="0" bestFit="1" customWidth="1"/>
    <col min="19" max="33" width="3.421875" style="0" customWidth="1"/>
    <col min="34" max="34" width="4.140625" style="0" bestFit="1" customWidth="1"/>
    <col min="35" max="38" width="3.421875" style="0" customWidth="1"/>
    <col min="39" max="39" width="4.140625" style="0" bestFit="1" customWidth="1"/>
    <col min="40" max="41" width="3.421875" style="0" customWidth="1"/>
    <col min="42" max="42" width="4.140625" style="0" bestFit="1" customWidth="1"/>
    <col min="43" max="43" width="8.140625" style="9" bestFit="1" customWidth="1"/>
    <col min="44" max="44" width="8.8515625" style="9" customWidth="1"/>
    <col min="45" max="45" width="6.57421875" style="9" bestFit="1" customWidth="1"/>
    <col min="46" max="46" width="8.7109375" style="9" customWidth="1"/>
  </cols>
  <sheetData>
    <row r="1" spans="1:46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55"/>
      <c r="AN1" s="55"/>
      <c r="AO1" s="55"/>
      <c r="AP1" s="55"/>
      <c r="AQ1" s="55"/>
      <c r="AR1" s="55"/>
      <c r="AS1" s="55"/>
      <c r="AT1" s="55"/>
    </row>
    <row r="2" spans="1:46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8"/>
      <c r="AN2" s="18"/>
      <c r="AO2" s="18"/>
      <c r="AP2" s="18"/>
      <c r="AQ2" s="18"/>
      <c r="AR2" s="18"/>
      <c r="AS2" s="18"/>
      <c r="AT2" s="18"/>
    </row>
    <row r="3" spans="1:46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8"/>
      <c r="AO3" s="18"/>
      <c r="AP3" s="18"/>
      <c r="AQ3" s="18"/>
      <c r="AR3" s="18"/>
      <c r="AS3" s="18"/>
      <c r="AT3" s="18"/>
    </row>
    <row r="4" spans="1:46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8"/>
      <c r="AO4" s="18"/>
      <c r="AP4" s="18"/>
      <c r="AQ4" s="18"/>
      <c r="AR4" s="18"/>
      <c r="AS4" s="18"/>
      <c r="AT4" s="18"/>
    </row>
    <row r="5" spans="1:46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18"/>
      <c r="AO5" s="18"/>
      <c r="AP5" s="18"/>
      <c r="AQ5" s="18"/>
      <c r="AR5" s="18"/>
      <c r="AS5" s="18"/>
      <c r="AT5" s="18"/>
    </row>
    <row r="6" spans="1:46" ht="18">
      <c r="A6" s="18"/>
      <c r="B6" s="18"/>
      <c r="C6" s="56" t="s">
        <v>8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18"/>
      <c r="AR6" s="18"/>
      <c r="AS6" s="18"/>
      <c r="AT6" s="18"/>
    </row>
    <row r="7" spans="1:46" ht="18">
      <c r="A7" s="18"/>
      <c r="B7" s="18"/>
      <c r="C7" s="56" t="s">
        <v>10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18"/>
      <c r="AR7" s="18"/>
      <c r="AS7" s="18"/>
      <c r="AT7" s="18"/>
    </row>
    <row r="8" spans="1:46" ht="18.75">
      <c r="A8" s="57" t="s">
        <v>105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22"/>
      <c r="AR8" s="22"/>
      <c r="AS8" s="22"/>
      <c r="AT8" s="22"/>
    </row>
    <row r="9" spans="1:46" ht="75" customHeight="1">
      <c r="A9" s="47" t="s">
        <v>0</v>
      </c>
      <c r="B9" s="47" t="s">
        <v>1</v>
      </c>
      <c r="C9" s="45" t="s">
        <v>57</v>
      </c>
      <c r="D9" s="45"/>
      <c r="E9" s="45"/>
      <c r="F9" s="45"/>
      <c r="G9" s="45" t="s">
        <v>58</v>
      </c>
      <c r="H9" s="45"/>
      <c r="I9" s="45"/>
      <c r="J9" s="45"/>
      <c r="K9" s="45" t="s">
        <v>59</v>
      </c>
      <c r="L9" s="45"/>
      <c r="M9" s="45"/>
      <c r="N9" s="45"/>
      <c r="O9" s="45" t="s">
        <v>60</v>
      </c>
      <c r="P9" s="45"/>
      <c r="Q9" s="45"/>
      <c r="R9" s="45"/>
      <c r="S9" s="45" t="s">
        <v>61</v>
      </c>
      <c r="T9" s="45"/>
      <c r="U9" s="45"/>
      <c r="V9" s="45"/>
      <c r="W9" s="45" t="s">
        <v>62</v>
      </c>
      <c r="X9" s="45"/>
      <c r="Y9" s="45"/>
      <c r="Z9" s="45"/>
      <c r="AA9" s="45" t="s">
        <v>63</v>
      </c>
      <c r="AB9" s="45"/>
      <c r="AC9" s="45"/>
      <c r="AD9" s="45"/>
      <c r="AE9" s="45" t="s">
        <v>64</v>
      </c>
      <c r="AF9" s="45"/>
      <c r="AG9" s="45"/>
      <c r="AH9" s="45"/>
      <c r="AI9" s="45" t="s">
        <v>65</v>
      </c>
      <c r="AJ9" s="45"/>
      <c r="AK9" s="45"/>
      <c r="AL9" s="45"/>
      <c r="AM9" s="45" t="s">
        <v>55</v>
      </c>
      <c r="AN9" s="45"/>
      <c r="AO9" s="45"/>
      <c r="AP9" s="45"/>
      <c r="AQ9" s="49" t="s">
        <v>9</v>
      </c>
      <c r="AR9" s="49" t="s">
        <v>7</v>
      </c>
      <c r="AS9" s="51" t="s">
        <v>5</v>
      </c>
      <c r="AT9" s="53" t="s">
        <v>6</v>
      </c>
    </row>
    <row r="10" spans="1:46" ht="15">
      <c r="A10" s="47"/>
      <c r="B10" s="47"/>
      <c r="C10" s="8" t="s">
        <v>12</v>
      </c>
      <c r="D10" s="8" t="s">
        <v>2</v>
      </c>
      <c r="E10" s="8" t="s">
        <v>3</v>
      </c>
      <c r="F10" s="8" t="s">
        <v>4</v>
      </c>
      <c r="G10" s="8" t="s">
        <v>13</v>
      </c>
      <c r="H10" s="8" t="s">
        <v>2</v>
      </c>
      <c r="I10" s="8" t="s">
        <v>3</v>
      </c>
      <c r="J10" s="8" t="s">
        <v>4</v>
      </c>
      <c r="K10" s="8" t="s">
        <v>14</v>
      </c>
      <c r="L10" s="8" t="s">
        <v>2</v>
      </c>
      <c r="M10" s="8" t="s">
        <v>3</v>
      </c>
      <c r="N10" s="8" t="s">
        <v>4</v>
      </c>
      <c r="O10" s="8" t="s">
        <v>15</v>
      </c>
      <c r="P10" s="8" t="s">
        <v>2</v>
      </c>
      <c r="Q10" s="8" t="s">
        <v>3</v>
      </c>
      <c r="R10" s="8" t="s">
        <v>4</v>
      </c>
      <c r="S10" s="8" t="s">
        <v>16</v>
      </c>
      <c r="T10" s="8" t="s">
        <v>2</v>
      </c>
      <c r="U10" s="8" t="s">
        <v>3</v>
      </c>
      <c r="V10" s="8" t="s">
        <v>4</v>
      </c>
      <c r="W10" s="8" t="s">
        <v>17</v>
      </c>
      <c r="X10" s="8" t="s">
        <v>2</v>
      </c>
      <c r="Y10" s="8" t="s">
        <v>3</v>
      </c>
      <c r="Z10" s="8" t="s">
        <v>4</v>
      </c>
      <c r="AA10" s="8" t="s">
        <v>18</v>
      </c>
      <c r="AB10" s="8" t="s">
        <v>2</v>
      </c>
      <c r="AC10" s="8" t="s">
        <v>3</v>
      </c>
      <c r="AD10" s="8" t="s">
        <v>4</v>
      </c>
      <c r="AE10" s="8" t="s">
        <v>19</v>
      </c>
      <c r="AF10" s="8" t="s">
        <v>2</v>
      </c>
      <c r="AG10" s="8" t="s">
        <v>3</v>
      </c>
      <c r="AH10" s="8" t="s">
        <v>4</v>
      </c>
      <c r="AI10" s="8" t="s">
        <v>20</v>
      </c>
      <c r="AJ10" s="8" t="s">
        <v>2</v>
      </c>
      <c r="AK10" s="8" t="s">
        <v>3</v>
      </c>
      <c r="AL10" s="8" t="s">
        <v>4</v>
      </c>
      <c r="AM10" s="8" t="s">
        <v>21</v>
      </c>
      <c r="AN10" s="8" t="s">
        <v>2</v>
      </c>
      <c r="AO10" s="8" t="s">
        <v>3</v>
      </c>
      <c r="AP10" s="8" t="s">
        <v>4</v>
      </c>
      <c r="AQ10" s="50"/>
      <c r="AR10" s="50"/>
      <c r="AS10" s="52"/>
      <c r="AT10" s="53"/>
    </row>
    <row r="11" spans="1:46" ht="15">
      <c r="A11" s="11">
        <v>1</v>
      </c>
      <c r="B11" s="12" t="s">
        <v>106</v>
      </c>
      <c r="C11" s="19">
        <v>49</v>
      </c>
      <c r="D11" s="19">
        <v>17</v>
      </c>
      <c r="E11" s="19">
        <v>1</v>
      </c>
      <c r="F11" s="20">
        <f>SUM(C11,D11)</f>
        <v>66</v>
      </c>
      <c r="G11" s="19">
        <v>51</v>
      </c>
      <c r="H11" s="19">
        <v>20</v>
      </c>
      <c r="I11" s="19">
        <v>1</v>
      </c>
      <c r="J11" s="20">
        <f>SUM(G11,H11)</f>
        <v>71</v>
      </c>
      <c r="K11" s="19">
        <v>66</v>
      </c>
      <c r="L11" s="19">
        <v>18</v>
      </c>
      <c r="M11" s="19">
        <v>1</v>
      </c>
      <c r="N11" s="20">
        <f>SUM(K11,L11)</f>
        <v>84</v>
      </c>
      <c r="O11" s="19">
        <v>63</v>
      </c>
      <c r="P11" s="19">
        <v>20</v>
      </c>
      <c r="Q11" s="19">
        <v>1</v>
      </c>
      <c r="R11" s="20">
        <f>SUM(O11,P11)</f>
        <v>83</v>
      </c>
      <c r="S11" s="19">
        <v>44</v>
      </c>
      <c r="T11" s="19">
        <v>20</v>
      </c>
      <c r="U11" s="19">
        <v>1</v>
      </c>
      <c r="V11" s="20">
        <f>SUM(S11,T11)</f>
        <v>64</v>
      </c>
      <c r="W11" s="19">
        <v>50</v>
      </c>
      <c r="X11" s="19">
        <v>17</v>
      </c>
      <c r="Y11" s="19">
        <v>1</v>
      </c>
      <c r="Z11" s="20">
        <f>SUM(W11,X11)</f>
        <v>67</v>
      </c>
      <c r="AA11" s="19">
        <v>57</v>
      </c>
      <c r="AB11" s="19">
        <v>39</v>
      </c>
      <c r="AC11" s="19">
        <v>1</v>
      </c>
      <c r="AD11" s="20">
        <f>SUM(AA11,AB11)</f>
        <v>96</v>
      </c>
      <c r="AE11" s="19">
        <v>56</v>
      </c>
      <c r="AF11" s="19">
        <v>40</v>
      </c>
      <c r="AG11" s="19">
        <v>1</v>
      </c>
      <c r="AH11" s="20">
        <f>SUM(AE11,AF11)</f>
        <v>96</v>
      </c>
      <c r="AI11" s="19">
        <v>59</v>
      </c>
      <c r="AJ11" s="19">
        <v>40</v>
      </c>
      <c r="AK11" s="19">
        <v>1</v>
      </c>
      <c r="AL11" s="20">
        <f>SUM(AI11,AJ11)</f>
        <v>99</v>
      </c>
      <c r="AM11" s="19">
        <v>52</v>
      </c>
      <c r="AN11" s="19">
        <v>38</v>
      </c>
      <c r="AO11" s="19">
        <v>1</v>
      </c>
      <c r="AP11" s="20">
        <f>SUM(AM11,AN11)</f>
        <v>90</v>
      </c>
      <c r="AQ11" s="20">
        <f>SUM(E11,I11,M11,Q11,U11,Y11,AC11,AG11,AK11,AO11)</f>
        <v>10</v>
      </c>
      <c r="AR11" s="20">
        <f>10-AQ11</f>
        <v>0</v>
      </c>
      <c r="AS11" s="20">
        <f>SUM(F11,J11,N11,R11,V11,Z11,AD11,AH11,AL11,AP11)</f>
        <v>816</v>
      </c>
      <c r="AT11" s="20">
        <f>AS11/1000*100</f>
        <v>81.6</v>
      </c>
    </row>
    <row r="12" spans="1:46" ht="15">
      <c r="A12" s="11">
        <v>2</v>
      </c>
      <c r="B12" s="12" t="s">
        <v>107</v>
      </c>
      <c r="C12" s="19">
        <v>51</v>
      </c>
      <c r="D12" s="19">
        <v>13</v>
      </c>
      <c r="E12" s="19">
        <v>1</v>
      </c>
      <c r="F12" s="20">
        <f aca="true" t="shared" si="0" ref="F12:F59">SUM(C12,D12)</f>
        <v>64</v>
      </c>
      <c r="G12" s="19">
        <v>28</v>
      </c>
      <c r="H12" s="19">
        <v>12</v>
      </c>
      <c r="I12" s="19">
        <v>1</v>
      </c>
      <c r="J12" s="20">
        <f aca="true" t="shared" si="1" ref="J12:J59">SUM(G12,H12)</f>
        <v>40</v>
      </c>
      <c r="K12" s="19">
        <v>48</v>
      </c>
      <c r="L12" s="19">
        <v>15</v>
      </c>
      <c r="M12" s="19">
        <v>1</v>
      </c>
      <c r="N12" s="20">
        <f aca="true" t="shared" si="2" ref="N12:N59">SUM(K12,L12)</f>
        <v>63</v>
      </c>
      <c r="O12" s="19">
        <v>14</v>
      </c>
      <c r="P12" s="19">
        <v>16</v>
      </c>
      <c r="Q12" s="19">
        <v>0</v>
      </c>
      <c r="R12" s="20">
        <f aca="true" t="shared" si="3" ref="R12:R59">SUM(O12,P12)</f>
        <v>30</v>
      </c>
      <c r="S12" s="19">
        <v>28</v>
      </c>
      <c r="T12" s="19">
        <v>18</v>
      </c>
      <c r="U12" s="19">
        <v>1</v>
      </c>
      <c r="V12" s="20">
        <f aca="true" t="shared" si="4" ref="V12:V59">SUM(S12,T12)</f>
        <v>46</v>
      </c>
      <c r="W12" s="19">
        <v>29</v>
      </c>
      <c r="X12" s="19">
        <v>6</v>
      </c>
      <c r="Y12" s="19">
        <v>1</v>
      </c>
      <c r="Z12" s="20">
        <f aca="true" t="shared" si="5" ref="Z12:Z59">SUM(W12,X12)</f>
        <v>35</v>
      </c>
      <c r="AA12" s="19">
        <v>52</v>
      </c>
      <c r="AB12" s="19">
        <v>37</v>
      </c>
      <c r="AC12" s="19">
        <v>1</v>
      </c>
      <c r="AD12" s="20">
        <f aca="true" t="shared" si="6" ref="AD12:AD59">SUM(AA12,AB12)</f>
        <v>89</v>
      </c>
      <c r="AE12" s="19">
        <v>52</v>
      </c>
      <c r="AF12" s="19">
        <v>38</v>
      </c>
      <c r="AG12" s="19">
        <v>1</v>
      </c>
      <c r="AH12" s="20">
        <f aca="true" t="shared" si="7" ref="AH12:AH59">SUM(AE12,AF12)</f>
        <v>90</v>
      </c>
      <c r="AI12" s="19">
        <v>58</v>
      </c>
      <c r="AJ12" s="19">
        <v>38</v>
      </c>
      <c r="AK12" s="19">
        <v>1</v>
      </c>
      <c r="AL12" s="20">
        <f aca="true" t="shared" si="8" ref="AL12:AL59">SUM(AI12,AJ12)</f>
        <v>96</v>
      </c>
      <c r="AM12" s="19">
        <v>47</v>
      </c>
      <c r="AN12" s="19">
        <v>38</v>
      </c>
      <c r="AO12" s="19">
        <v>1</v>
      </c>
      <c r="AP12" s="20">
        <f aca="true" t="shared" si="9" ref="AP12:AP59">SUM(AM12,AN12)</f>
        <v>85</v>
      </c>
      <c r="AQ12" s="20">
        <f aca="true" t="shared" si="10" ref="AQ12:AQ55">SUM(E12,I12,M12,Q12,U12,Y12,AC12,AG12,AK12,AO12)</f>
        <v>9</v>
      </c>
      <c r="AR12" s="20">
        <f aca="true" t="shared" si="11" ref="AR12:AR55">10-AQ12</f>
        <v>1</v>
      </c>
      <c r="AS12" s="20">
        <f aca="true" t="shared" si="12" ref="AS12:AS55">SUM(F12,J12,N12,R12,V12,Z12,AD12,AH12,AL12,AP12)</f>
        <v>638</v>
      </c>
      <c r="AT12" s="20">
        <f aca="true" t="shared" si="13" ref="AT12:AT55">AS12/1000*100</f>
        <v>63.800000000000004</v>
      </c>
    </row>
    <row r="13" spans="1:46" ht="15">
      <c r="A13" s="11">
        <v>3</v>
      </c>
      <c r="B13" s="12" t="s">
        <v>108</v>
      </c>
      <c r="C13" s="19">
        <v>66</v>
      </c>
      <c r="D13" s="19">
        <v>19</v>
      </c>
      <c r="E13" s="19">
        <v>1</v>
      </c>
      <c r="F13" s="20">
        <f t="shared" si="0"/>
        <v>85</v>
      </c>
      <c r="G13" s="19">
        <v>66</v>
      </c>
      <c r="H13" s="19">
        <v>20</v>
      </c>
      <c r="I13" s="19">
        <v>1</v>
      </c>
      <c r="J13" s="20">
        <f t="shared" si="1"/>
        <v>86</v>
      </c>
      <c r="K13" s="19">
        <v>68</v>
      </c>
      <c r="L13" s="19">
        <v>10</v>
      </c>
      <c r="M13" s="19">
        <v>1</v>
      </c>
      <c r="N13" s="20">
        <f t="shared" si="2"/>
        <v>78</v>
      </c>
      <c r="O13" s="19">
        <v>56</v>
      </c>
      <c r="P13" s="19">
        <v>10</v>
      </c>
      <c r="Q13" s="19">
        <v>1</v>
      </c>
      <c r="R13" s="20">
        <f t="shared" si="3"/>
        <v>66</v>
      </c>
      <c r="S13" s="19">
        <v>59</v>
      </c>
      <c r="T13" s="19">
        <v>18</v>
      </c>
      <c r="U13" s="19">
        <v>1</v>
      </c>
      <c r="V13" s="20">
        <f t="shared" si="4"/>
        <v>77</v>
      </c>
      <c r="W13" s="19">
        <v>59</v>
      </c>
      <c r="X13" s="19">
        <v>19</v>
      </c>
      <c r="Y13" s="19">
        <v>1</v>
      </c>
      <c r="Z13" s="20">
        <f t="shared" si="5"/>
        <v>78</v>
      </c>
      <c r="AA13" s="19">
        <v>57</v>
      </c>
      <c r="AB13" s="19">
        <v>39</v>
      </c>
      <c r="AC13" s="19">
        <v>1</v>
      </c>
      <c r="AD13" s="20">
        <f t="shared" si="6"/>
        <v>96</v>
      </c>
      <c r="AE13" s="19">
        <v>55</v>
      </c>
      <c r="AF13" s="19">
        <v>40</v>
      </c>
      <c r="AG13" s="19">
        <v>1</v>
      </c>
      <c r="AH13" s="20">
        <f t="shared" si="7"/>
        <v>95</v>
      </c>
      <c r="AI13" s="19">
        <v>58</v>
      </c>
      <c r="AJ13" s="19">
        <v>40</v>
      </c>
      <c r="AK13" s="19">
        <v>1</v>
      </c>
      <c r="AL13" s="20">
        <f t="shared" si="8"/>
        <v>98</v>
      </c>
      <c r="AM13" s="19">
        <v>49</v>
      </c>
      <c r="AN13" s="19">
        <v>39</v>
      </c>
      <c r="AO13" s="19">
        <v>1</v>
      </c>
      <c r="AP13" s="20">
        <f t="shared" si="9"/>
        <v>88</v>
      </c>
      <c r="AQ13" s="20">
        <f t="shared" si="10"/>
        <v>10</v>
      </c>
      <c r="AR13" s="20">
        <f t="shared" si="11"/>
        <v>0</v>
      </c>
      <c r="AS13" s="20">
        <f t="shared" si="12"/>
        <v>847</v>
      </c>
      <c r="AT13" s="20">
        <f t="shared" si="13"/>
        <v>84.7</v>
      </c>
    </row>
    <row r="14" spans="1:46" ht="15">
      <c r="A14" s="11">
        <v>4</v>
      </c>
      <c r="B14" s="12" t="s">
        <v>109</v>
      </c>
      <c r="C14" s="19">
        <v>49</v>
      </c>
      <c r="D14" s="19">
        <v>9</v>
      </c>
      <c r="E14" s="19">
        <v>1</v>
      </c>
      <c r="F14" s="20">
        <f t="shared" si="0"/>
        <v>58</v>
      </c>
      <c r="G14" s="19">
        <v>49</v>
      </c>
      <c r="H14" s="19">
        <v>19</v>
      </c>
      <c r="I14" s="19">
        <v>1</v>
      </c>
      <c r="J14" s="20">
        <f t="shared" si="1"/>
        <v>68</v>
      </c>
      <c r="K14" s="19">
        <v>65</v>
      </c>
      <c r="L14" s="19">
        <v>14</v>
      </c>
      <c r="M14" s="19">
        <v>1</v>
      </c>
      <c r="N14" s="20">
        <f t="shared" si="2"/>
        <v>79</v>
      </c>
      <c r="O14" s="19">
        <v>50</v>
      </c>
      <c r="P14" s="19">
        <v>17</v>
      </c>
      <c r="Q14" s="19">
        <v>1</v>
      </c>
      <c r="R14" s="20">
        <f t="shared" si="3"/>
        <v>67</v>
      </c>
      <c r="S14" s="19">
        <v>22</v>
      </c>
      <c r="T14" s="19">
        <v>19</v>
      </c>
      <c r="U14" s="19">
        <v>0</v>
      </c>
      <c r="V14" s="20">
        <f t="shared" si="4"/>
        <v>41</v>
      </c>
      <c r="W14" s="19">
        <v>51</v>
      </c>
      <c r="X14" s="19">
        <v>14</v>
      </c>
      <c r="Y14" s="19">
        <v>1</v>
      </c>
      <c r="Z14" s="20">
        <f t="shared" si="5"/>
        <v>65</v>
      </c>
      <c r="AA14" s="19">
        <v>55</v>
      </c>
      <c r="AB14" s="19">
        <v>39</v>
      </c>
      <c r="AC14" s="19">
        <v>1</v>
      </c>
      <c r="AD14" s="20">
        <f t="shared" si="6"/>
        <v>94</v>
      </c>
      <c r="AE14" s="19">
        <v>55</v>
      </c>
      <c r="AF14" s="19">
        <v>40</v>
      </c>
      <c r="AG14" s="19">
        <v>1</v>
      </c>
      <c r="AH14" s="20">
        <f t="shared" si="7"/>
        <v>95</v>
      </c>
      <c r="AI14" s="19">
        <v>58</v>
      </c>
      <c r="AJ14" s="19">
        <v>40</v>
      </c>
      <c r="AK14" s="19">
        <v>1</v>
      </c>
      <c r="AL14" s="20">
        <f t="shared" si="8"/>
        <v>98</v>
      </c>
      <c r="AM14" s="19">
        <v>45</v>
      </c>
      <c r="AN14" s="19">
        <v>39</v>
      </c>
      <c r="AO14" s="19">
        <v>1</v>
      </c>
      <c r="AP14" s="20">
        <f t="shared" si="9"/>
        <v>84</v>
      </c>
      <c r="AQ14" s="20">
        <f t="shared" si="10"/>
        <v>9</v>
      </c>
      <c r="AR14" s="20">
        <f t="shared" si="11"/>
        <v>1</v>
      </c>
      <c r="AS14" s="20">
        <f t="shared" si="12"/>
        <v>749</v>
      </c>
      <c r="AT14" s="20">
        <f t="shared" si="13"/>
        <v>74.9</v>
      </c>
    </row>
    <row r="15" spans="1:46" ht="15">
      <c r="A15" s="11">
        <v>5</v>
      </c>
      <c r="B15" s="12" t="s">
        <v>110</v>
      </c>
      <c r="C15" s="19">
        <v>45</v>
      </c>
      <c r="D15" s="19">
        <v>13</v>
      </c>
      <c r="E15" s="19">
        <v>1</v>
      </c>
      <c r="F15" s="20">
        <f t="shared" si="0"/>
        <v>58</v>
      </c>
      <c r="G15" s="19">
        <v>45</v>
      </c>
      <c r="H15" s="19">
        <v>15</v>
      </c>
      <c r="I15" s="19">
        <v>1</v>
      </c>
      <c r="J15" s="20">
        <f t="shared" si="1"/>
        <v>60</v>
      </c>
      <c r="K15" s="19">
        <v>64</v>
      </c>
      <c r="L15" s="19">
        <v>10</v>
      </c>
      <c r="M15" s="19">
        <v>1</v>
      </c>
      <c r="N15" s="20">
        <f t="shared" si="2"/>
        <v>74</v>
      </c>
      <c r="O15" s="19">
        <v>29</v>
      </c>
      <c r="P15" s="19">
        <v>16</v>
      </c>
      <c r="Q15" s="19">
        <v>1</v>
      </c>
      <c r="R15" s="20">
        <f t="shared" si="3"/>
        <v>45</v>
      </c>
      <c r="S15" s="19">
        <v>36</v>
      </c>
      <c r="T15" s="19">
        <v>11</v>
      </c>
      <c r="U15" s="19">
        <v>1</v>
      </c>
      <c r="V15" s="20">
        <f t="shared" si="4"/>
        <v>47</v>
      </c>
      <c r="W15" s="19">
        <v>31</v>
      </c>
      <c r="X15" s="19">
        <v>9</v>
      </c>
      <c r="Y15" s="19">
        <v>1</v>
      </c>
      <c r="Z15" s="20">
        <f t="shared" si="5"/>
        <v>40</v>
      </c>
      <c r="AA15" s="19">
        <v>53</v>
      </c>
      <c r="AB15" s="19">
        <v>39</v>
      </c>
      <c r="AC15" s="19">
        <v>1</v>
      </c>
      <c r="AD15" s="20">
        <f t="shared" si="6"/>
        <v>92</v>
      </c>
      <c r="AE15" s="19">
        <v>53</v>
      </c>
      <c r="AF15" s="19">
        <v>37</v>
      </c>
      <c r="AG15" s="19">
        <v>1</v>
      </c>
      <c r="AH15" s="20">
        <f t="shared" si="7"/>
        <v>90</v>
      </c>
      <c r="AI15" s="19">
        <v>57</v>
      </c>
      <c r="AJ15" s="19">
        <v>37</v>
      </c>
      <c r="AK15" s="19">
        <v>1</v>
      </c>
      <c r="AL15" s="20">
        <f t="shared" si="8"/>
        <v>94</v>
      </c>
      <c r="AM15" s="19">
        <v>45</v>
      </c>
      <c r="AN15" s="19">
        <v>35</v>
      </c>
      <c r="AO15" s="19">
        <v>1</v>
      </c>
      <c r="AP15" s="20">
        <f t="shared" si="9"/>
        <v>80</v>
      </c>
      <c r="AQ15" s="20">
        <f t="shared" si="10"/>
        <v>10</v>
      </c>
      <c r="AR15" s="20">
        <f t="shared" si="11"/>
        <v>0</v>
      </c>
      <c r="AS15" s="20">
        <f t="shared" si="12"/>
        <v>680</v>
      </c>
      <c r="AT15" s="20">
        <f t="shared" si="13"/>
        <v>68</v>
      </c>
    </row>
    <row r="16" spans="1:46" ht="15">
      <c r="A16" s="11">
        <v>6</v>
      </c>
      <c r="B16" s="12" t="s">
        <v>111</v>
      </c>
      <c r="C16" s="19">
        <v>56</v>
      </c>
      <c r="D16" s="19">
        <v>16</v>
      </c>
      <c r="E16" s="19">
        <v>1</v>
      </c>
      <c r="F16" s="20">
        <f t="shared" si="0"/>
        <v>72</v>
      </c>
      <c r="G16" s="19">
        <v>51</v>
      </c>
      <c r="H16" s="19">
        <v>19</v>
      </c>
      <c r="I16" s="19">
        <v>1</v>
      </c>
      <c r="J16" s="20">
        <f t="shared" si="1"/>
        <v>70</v>
      </c>
      <c r="K16" s="19">
        <v>68</v>
      </c>
      <c r="L16" s="19">
        <v>16</v>
      </c>
      <c r="M16" s="19">
        <v>1</v>
      </c>
      <c r="N16" s="20">
        <f t="shared" si="2"/>
        <v>84</v>
      </c>
      <c r="O16" s="19">
        <v>42</v>
      </c>
      <c r="P16" s="19">
        <v>17</v>
      </c>
      <c r="Q16" s="19">
        <v>1</v>
      </c>
      <c r="R16" s="20">
        <f t="shared" si="3"/>
        <v>59</v>
      </c>
      <c r="S16" s="19">
        <v>34</v>
      </c>
      <c r="T16" s="19">
        <v>16</v>
      </c>
      <c r="U16" s="19">
        <v>1</v>
      </c>
      <c r="V16" s="20">
        <f t="shared" si="4"/>
        <v>50</v>
      </c>
      <c r="W16" s="19">
        <v>52</v>
      </c>
      <c r="X16" s="19">
        <v>13</v>
      </c>
      <c r="Y16" s="19">
        <v>1</v>
      </c>
      <c r="Z16" s="20">
        <f t="shared" si="5"/>
        <v>65</v>
      </c>
      <c r="AA16" s="19">
        <v>54</v>
      </c>
      <c r="AB16" s="19">
        <v>39</v>
      </c>
      <c r="AC16" s="19">
        <v>1</v>
      </c>
      <c r="AD16" s="20">
        <f t="shared" si="6"/>
        <v>93</v>
      </c>
      <c r="AE16" s="19">
        <v>50</v>
      </c>
      <c r="AF16" s="19">
        <v>35</v>
      </c>
      <c r="AG16" s="19">
        <v>1</v>
      </c>
      <c r="AH16" s="20">
        <f t="shared" si="7"/>
        <v>85</v>
      </c>
      <c r="AI16" s="19">
        <v>55</v>
      </c>
      <c r="AJ16" s="19">
        <v>36</v>
      </c>
      <c r="AK16" s="19">
        <v>1</v>
      </c>
      <c r="AL16" s="20">
        <f t="shared" si="8"/>
        <v>91</v>
      </c>
      <c r="AM16" s="19">
        <v>45</v>
      </c>
      <c r="AN16" s="19">
        <v>36</v>
      </c>
      <c r="AO16" s="19">
        <v>1</v>
      </c>
      <c r="AP16" s="20">
        <f t="shared" si="9"/>
        <v>81</v>
      </c>
      <c r="AQ16" s="20">
        <f t="shared" si="10"/>
        <v>10</v>
      </c>
      <c r="AR16" s="20">
        <f t="shared" si="11"/>
        <v>0</v>
      </c>
      <c r="AS16" s="20">
        <f t="shared" si="12"/>
        <v>750</v>
      </c>
      <c r="AT16" s="20">
        <f t="shared" si="13"/>
        <v>75</v>
      </c>
    </row>
    <row r="17" spans="1:46" ht="15">
      <c r="A17" s="11">
        <v>7</v>
      </c>
      <c r="B17" s="12" t="s">
        <v>112</v>
      </c>
      <c r="C17" s="19">
        <v>47</v>
      </c>
      <c r="D17" s="19">
        <v>16</v>
      </c>
      <c r="E17" s="19">
        <v>1</v>
      </c>
      <c r="F17" s="20">
        <f t="shared" si="0"/>
        <v>63</v>
      </c>
      <c r="G17" s="19">
        <v>54</v>
      </c>
      <c r="H17" s="19">
        <v>20</v>
      </c>
      <c r="I17" s="19">
        <v>1</v>
      </c>
      <c r="J17" s="20">
        <f t="shared" si="1"/>
        <v>74</v>
      </c>
      <c r="K17" s="19">
        <v>62</v>
      </c>
      <c r="L17" s="19">
        <v>12</v>
      </c>
      <c r="M17" s="19">
        <v>1</v>
      </c>
      <c r="N17" s="20">
        <f t="shared" si="2"/>
        <v>74</v>
      </c>
      <c r="O17" s="19">
        <v>33</v>
      </c>
      <c r="P17" s="19">
        <v>18</v>
      </c>
      <c r="Q17" s="19">
        <v>1</v>
      </c>
      <c r="R17" s="20">
        <f t="shared" si="3"/>
        <v>51</v>
      </c>
      <c r="S17" s="19">
        <v>28</v>
      </c>
      <c r="T17" s="19">
        <v>11</v>
      </c>
      <c r="U17" s="19">
        <v>1</v>
      </c>
      <c r="V17" s="20">
        <f t="shared" si="4"/>
        <v>39</v>
      </c>
      <c r="W17" s="19">
        <v>40</v>
      </c>
      <c r="X17" s="19">
        <v>14</v>
      </c>
      <c r="Y17" s="19">
        <v>1</v>
      </c>
      <c r="Z17" s="20">
        <f t="shared" si="5"/>
        <v>54</v>
      </c>
      <c r="AA17" s="19">
        <v>56</v>
      </c>
      <c r="AB17" s="19">
        <v>40</v>
      </c>
      <c r="AC17" s="19">
        <v>1</v>
      </c>
      <c r="AD17" s="20">
        <f t="shared" si="6"/>
        <v>96</v>
      </c>
      <c r="AE17" s="19">
        <v>54</v>
      </c>
      <c r="AF17" s="19">
        <v>39</v>
      </c>
      <c r="AG17" s="19">
        <v>1</v>
      </c>
      <c r="AH17" s="20">
        <f t="shared" si="7"/>
        <v>93</v>
      </c>
      <c r="AI17" s="19">
        <v>58</v>
      </c>
      <c r="AJ17" s="19">
        <v>39</v>
      </c>
      <c r="AK17" s="19">
        <v>1</v>
      </c>
      <c r="AL17" s="20">
        <f t="shared" si="8"/>
        <v>97</v>
      </c>
      <c r="AM17" s="19">
        <v>48</v>
      </c>
      <c r="AN17" s="19">
        <v>35</v>
      </c>
      <c r="AO17" s="19">
        <v>1</v>
      </c>
      <c r="AP17" s="20">
        <f t="shared" si="9"/>
        <v>83</v>
      </c>
      <c r="AQ17" s="20">
        <f t="shared" si="10"/>
        <v>10</v>
      </c>
      <c r="AR17" s="20">
        <f t="shared" si="11"/>
        <v>0</v>
      </c>
      <c r="AS17" s="20">
        <f t="shared" si="12"/>
        <v>724</v>
      </c>
      <c r="AT17" s="20">
        <f t="shared" si="13"/>
        <v>72.39999999999999</v>
      </c>
    </row>
    <row r="18" spans="1:46" ht="15">
      <c r="A18" s="11">
        <v>8</v>
      </c>
      <c r="B18" s="12" t="s">
        <v>113</v>
      </c>
      <c r="C18" s="19">
        <v>62</v>
      </c>
      <c r="D18" s="19">
        <v>20</v>
      </c>
      <c r="E18" s="19">
        <v>1</v>
      </c>
      <c r="F18" s="20">
        <f t="shared" si="0"/>
        <v>82</v>
      </c>
      <c r="G18" s="19">
        <v>46</v>
      </c>
      <c r="H18" s="19">
        <v>20</v>
      </c>
      <c r="I18" s="19">
        <v>1</v>
      </c>
      <c r="J18" s="20">
        <f t="shared" si="1"/>
        <v>66</v>
      </c>
      <c r="K18" s="19">
        <v>66</v>
      </c>
      <c r="L18" s="19">
        <v>17</v>
      </c>
      <c r="M18" s="19">
        <v>1</v>
      </c>
      <c r="N18" s="20">
        <f t="shared" si="2"/>
        <v>83</v>
      </c>
      <c r="O18" s="19">
        <v>43</v>
      </c>
      <c r="P18" s="19">
        <v>19</v>
      </c>
      <c r="Q18" s="19">
        <v>1</v>
      </c>
      <c r="R18" s="20">
        <f t="shared" si="3"/>
        <v>62</v>
      </c>
      <c r="S18" s="19">
        <v>41</v>
      </c>
      <c r="T18" s="19">
        <v>19</v>
      </c>
      <c r="U18" s="19">
        <v>1</v>
      </c>
      <c r="V18" s="20">
        <f t="shared" si="4"/>
        <v>60</v>
      </c>
      <c r="W18" s="19">
        <v>53</v>
      </c>
      <c r="X18" s="19">
        <v>18</v>
      </c>
      <c r="Y18" s="19">
        <v>1</v>
      </c>
      <c r="Z18" s="20">
        <f t="shared" si="5"/>
        <v>71</v>
      </c>
      <c r="AA18" s="19">
        <v>55</v>
      </c>
      <c r="AB18" s="19">
        <v>39</v>
      </c>
      <c r="AC18" s="19">
        <v>1</v>
      </c>
      <c r="AD18" s="20">
        <f t="shared" si="6"/>
        <v>94</v>
      </c>
      <c r="AE18" s="19">
        <v>56</v>
      </c>
      <c r="AF18" s="19">
        <v>39</v>
      </c>
      <c r="AG18" s="19">
        <v>1</v>
      </c>
      <c r="AH18" s="20">
        <f t="shared" si="7"/>
        <v>95</v>
      </c>
      <c r="AI18" s="19">
        <v>57</v>
      </c>
      <c r="AJ18" s="19">
        <v>39</v>
      </c>
      <c r="AK18" s="19">
        <v>1</v>
      </c>
      <c r="AL18" s="20">
        <f t="shared" si="8"/>
        <v>96</v>
      </c>
      <c r="AM18" s="19">
        <v>49</v>
      </c>
      <c r="AN18" s="19">
        <v>37</v>
      </c>
      <c r="AO18" s="19">
        <v>1</v>
      </c>
      <c r="AP18" s="20">
        <f t="shared" si="9"/>
        <v>86</v>
      </c>
      <c r="AQ18" s="20">
        <f t="shared" si="10"/>
        <v>10</v>
      </c>
      <c r="AR18" s="20">
        <f t="shared" si="11"/>
        <v>0</v>
      </c>
      <c r="AS18" s="20">
        <f t="shared" si="12"/>
        <v>795</v>
      </c>
      <c r="AT18" s="20">
        <f t="shared" si="13"/>
        <v>79.5</v>
      </c>
    </row>
    <row r="19" spans="1:46" ht="15">
      <c r="A19" s="11">
        <v>9</v>
      </c>
      <c r="B19" s="12" t="s">
        <v>114</v>
      </c>
      <c r="C19" s="19">
        <v>0</v>
      </c>
      <c r="D19" s="19">
        <v>12</v>
      </c>
      <c r="E19" s="19">
        <v>0</v>
      </c>
      <c r="F19" s="20">
        <f t="shared" si="0"/>
        <v>12</v>
      </c>
      <c r="G19" s="19">
        <v>15</v>
      </c>
      <c r="H19" s="19">
        <v>8</v>
      </c>
      <c r="I19" s="19">
        <v>0</v>
      </c>
      <c r="J19" s="20">
        <f t="shared" si="1"/>
        <v>23</v>
      </c>
      <c r="K19" s="19">
        <v>49</v>
      </c>
      <c r="L19" s="19">
        <v>10</v>
      </c>
      <c r="M19" s="19">
        <v>1</v>
      </c>
      <c r="N19" s="20">
        <f t="shared" si="2"/>
        <v>59</v>
      </c>
      <c r="O19" s="19">
        <v>17</v>
      </c>
      <c r="P19" s="19">
        <v>16</v>
      </c>
      <c r="Q19" s="19">
        <v>0</v>
      </c>
      <c r="R19" s="20">
        <f t="shared" si="3"/>
        <v>33</v>
      </c>
      <c r="S19" s="19">
        <v>2</v>
      </c>
      <c r="T19" s="19">
        <v>14</v>
      </c>
      <c r="U19" s="19">
        <v>0</v>
      </c>
      <c r="V19" s="20">
        <f t="shared" si="4"/>
        <v>16</v>
      </c>
      <c r="W19" s="19">
        <v>35</v>
      </c>
      <c r="X19" s="19">
        <v>10</v>
      </c>
      <c r="Y19" s="19">
        <v>1</v>
      </c>
      <c r="Z19" s="20">
        <f t="shared" si="5"/>
        <v>45</v>
      </c>
      <c r="AA19" s="19">
        <v>54</v>
      </c>
      <c r="AB19" s="19">
        <v>40</v>
      </c>
      <c r="AC19" s="19">
        <v>1</v>
      </c>
      <c r="AD19" s="20">
        <f t="shared" si="6"/>
        <v>94</v>
      </c>
      <c r="AE19" s="19">
        <v>56</v>
      </c>
      <c r="AF19" s="19">
        <v>39</v>
      </c>
      <c r="AG19" s="19">
        <v>1</v>
      </c>
      <c r="AH19" s="20">
        <f t="shared" si="7"/>
        <v>95</v>
      </c>
      <c r="AI19" s="19">
        <v>57</v>
      </c>
      <c r="AJ19" s="19">
        <v>39</v>
      </c>
      <c r="AK19" s="19">
        <v>1</v>
      </c>
      <c r="AL19" s="20">
        <f t="shared" si="8"/>
        <v>96</v>
      </c>
      <c r="AM19" s="19">
        <v>48</v>
      </c>
      <c r="AN19" s="19">
        <v>38</v>
      </c>
      <c r="AO19" s="19">
        <v>1</v>
      </c>
      <c r="AP19" s="20">
        <f t="shared" si="9"/>
        <v>86</v>
      </c>
      <c r="AQ19" s="20">
        <f t="shared" si="10"/>
        <v>6</v>
      </c>
      <c r="AR19" s="20">
        <f t="shared" si="11"/>
        <v>4</v>
      </c>
      <c r="AS19" s="20">
        <f t="shared" si="12"/>
        <v>559</v>
      </c>
      <c r="AT19" s="20">
        <f t="shared" si="13"/>
        <v>55.900000000000006</v>
      </c>
    </row>
    <row r="20" spans="1:46" ht="15">
      <c r="A20" s="11">
        <v>10</v>
      </c>
      <c r="B20" s="12" t="s">
        <v>115</v>
      </c>
      <c r="C20" s="19">
        <v>63</v>
      </c>
      <c r="D20" s="19">
        <v>19</v>
      </c>
      <c r="E20" s="19">
        <v>1</v>
      </c>
      <c r="F20" s="20">
        <f t="shared" si="0"/>
        <v>82</v>
      </c>
      <c r="G20" s="19">
        <v>67</v>
      </c>
      <c r="H20" s="19">
        <v>20</v>
      </c>
      <c r="I20" s="19">
        <v>1</v>
      </c>
      <c r="J20" s="20">
        <f t="shared" si="1"/>
        <v>87</v>
      </c>
      <c r="K20" s="19">
        <v>66</v>
      </c>
      <c r="L20" s="19">
        <v>15</v>
      </c>
      <c r="M20" s="19">
        <v>1</v>
      </c>
      <c r="N20" s="20">
        <f t="shared" si="2"/>
        <v>81</v>
      </c>
      <c r="O20" s="19">
        <v>59</v>
      </c>
      <c r="P20" s="19">
        <v>18</v>
      </c>
      <c r="Q20" s="19">
        <v>1</v>
      </c>
      <c r="R20" s="20">
        <f t="shared" si="3"/>
        <v>77</v>
      </c>
      <c r="S20" s="19">
        <v>76</v>
      </c>
      <c r="T20" s="19">
        <v>18</v>
      </c>
      <c r="U20" s="19">
        <v>1</v>
      </c>
      <c r="V20" s="20">
        <f t="shared" si="4"/>
        <v>94</v>
      </c>
      <c r="W20" s="19">
        <v>63</v>
      </c>
      <c r="X20" s="19">
        <v>13</v>
      </c>
      <c r="Y20" s="19">
        <v>1</v>
      </c>
      <c r="Z20" s="20">
        <f t="shared" si="5"/>
        <v>76</v>
      </c>
      <c r="AA20" s="19">
        <v>55</v>
      </c>
      <c r="AB20" s="19">
        <v>38</v>
      </c>
      <c r="AC20" s="19">
        <v>1</v>
      </c>
      <c r="AD20" s="20">
        <f t="shared" si="6"/>
        <v>93</v>
      </c>
      <c r="AE20" s="19">
        <v>54</v>
      </c>
      <c r="AF20" s="19">
        <v>40</v>
      </c>
      <c r="AG20" s="19">
        <v>1</v>
      </c>
      <c r="AH20" s="20">
        <f t="shared" si="7"/>
        <v>94</v>
      </c>
      <c r="AI20" s="19">
        <v>56</v>
      </c>
      <c r="AJ20" s="19">
        <v>40</v>
      </c>
      <c r="AK20" s="19">
        <v>1</v>
      </c>
      <c r="AL20" s="20">
        <f t="shared" si="8"/>
        <v>96</v>
      </c>
      <c r="AM20" s="19">
        <v>50</v>
      </c>
      <c r="AN20" s="19">
        <v>39</v>
      </c>
      <c r="AO20" s="19">
        <v>1</v>
      </c>
      <c r="AP20" s="20">
        <f t="shared" si="9"/>
        <v>89</v>
      </c>
      <c r="AQ20" s="20">
        <f t="shared" si="10"/>
        <v>10</v>
      </c>
      <c r="AR20" s="20">
        <f t="shared" si="11"/>
        <v>0</v>
      </c>
      <c r="AS20" s="20">
        <f t="shared" si="12"/>
        <v>869</v>
      </c>
      <c r="AT20" s="20">
        <f t="shared" si="13"/>
        <v>86.9</v>
      </c>
    </row>
    <row r="21" spans="1:46" ht="15">
      <c r="A21" s="11">
        <v>11</v>
      </c>
      <c r="B21" s="12" t="s">
        <v>116</v>
      </c>
      <c r="C21" s="19">
        <v>50</v>
      </c>
      <c r="D21" s="19">
        <v>12</v>
      </c>
      <c r="E21" s="19">
        <v>1</v>
      </c>
      <c r="F21" s="20">
        <f t="shared" si="0"/>
        <v>62</v>
      </c>
      <c r="G21" s="19">
        <v>41</v>
      </c>
      <c r="H21" s="19">
        <v>8</v>
      </c>
      <c r="I21" s="19">
        <v>1</v>
      </c>
      <c r="J21" s="20">
        <f t="shared" si="1"/>
        <v>49</v>
      </c>
      <c r="K21" s="19">
        <v>0</v>
      </c>
      <c r="L21" s="19">
        <v>3</v>
      </c>
      <c r="M21" s="19">
        <v>0</v>
      </c>
      <c r="N21" s="20">
        <f t="shared" si="2"/>
        <v>3</v>
      </c>
      <c r="O21" s="19">
        <v>43</v>
      </c>
      <c r="P21" s="19">
        <v>5</v>
      </c>
      <c r="Q21" s="19">
        <v>1</v>
      </c>
      <c r="R21" s="20">
        <f t="shared" si="3"/>
        <v>48</v>
      </c>
      <c r="S21" s="19">
        <v>56</v>
      </c>
      <c r="T21" s="19">
        <v>2</v>
      </c>
      <c r="U21" s="19">
        <v>1</v>
      </c>
      <c r="V21" s="20">
        <f t="shared" si="4"/>
        <v>58</v>
      </c>
      <c r="W21" s="19">
        <v>57</v>
      </c>
      <c r="X21" s="19">
        <v>5</v>
      </c>
      <c r="Y21" s="19">
        <v>1</v>
      </c>
      <c r="Z21" s="20">
        <f t="shared" si="5"/>
        <v>62</v>
      </c>
      <c r="AA21" s="19">
        <v>47</v>
      </c>
      <c r="AB21" s="19">
        <v>30</v>
      </c>
      <c r="AC21" s="19">
        <v>1</v>
      </c>
      <c r="AD21" s="20">
        <f t="shared" si="6"/>
        <v>77</v>
      </c>
      <c r="AE21" s="19">
        <v>47</v>
      </c>
      <c r="AF21" s="19">
        <v>30</v>
      </c>
      <c r="AG21" s="19">
        <v>1</v>
      </c>
      <c r="AH21" s="20">
        <f t="shared" si="7"/>
        <v>77</v>
      </c>
      <c r="AI21" s="19">
        <v>51</v>
      </c>
      <c r="AJ21" s="19">
        <v>30</v>
      </c>
      <c r="AK21" s="19">
        <v>1</v>
      </c>
      <c r="AL21" s="20">
        <f t="shared" si="8"/>
        <v>81</v>
      </c>
      <c r="AM21" s="19">
        <v>42</v>
      </c>
      <c r="AN21" s="19">
        <v>30</v>
      </c>
      <c r="AO21" s="19">
        <v>1</v>
      </c>
      <c r="AP21" s="20">
        <f t="shared" si="9"/>
        <v>72</v>
      </c>
      <c r="AQ21" s="20">
        <f t="shared" si="10"/>
        <v>9</v>
      </c>
      <c r="AR21" s="20">
        <f t="shared" si="11"/>
        <v>1</v>
      </c>
      <c r="AS21" s="20">
        <f t="shared" si="12"/>
        <v>589</v>
      </c>
      <c r="AT21" s="20">
        <f t="shared" si="13"/>
        <v>58.9</v>
      </c>
    </row>
    <row r="22" spans="1:46" ht="15">
      <c r="A22" s="11">
        <v>12</v>
      </c>
      <c r="B22" s="12" t="s">
        <v>117</v>
      </c>
      <c r="C22" s="19">
        <v>43</v>
      </c>
      <c r="D22" s="19">
        <v>16</v>
      </c>
      <c r="E22" s="19">
        <v>1</v>
      </c>
      <c r="F22" s="20">
        <f t="shared" si="0"/>
        <v>59</v>
      </c>
      <c r="G22" s="19">
        <v>28</v>
      </c>
      <c r="H22" s="19">
        <v>15</v>
      </c>
      <c r="I22" s="19">
        <v>1</v>
      </c>
      <c r="J22" s="20">
        <f t="shared" si="1"/>
        <v>43</v>
      </c>
      <c r="K22" s="19">
        <v>59</v>
      </c>
      <c r="L22" s="19">
        <v>14</v>
      </c>
      <c r="M22" s="19">
        <v>1</v>
      </c>
      <c r="N22" s="20">
        <f t="shared" si="2"/>
        <v>73</v>
      </c>
      <c r="O22" s="19">
        <v>57</v>
      </c>
      <c r="P22" s="19">
        <v>16</v>
      </c>
      <c r="Q22" s="19">
        <v>1</v>
      </c>
      <c r="R22" s="20">
        <f t="shared" si="3"/>
        <v>73</v>
      </c>
      <c r="S22" s="19">
        <v>50</v>
      </c>
      <c r="T22" s="19">
        <v>16</v>
      </c>
      <c r="U22" s="19">
        <v>1</v>
      </c>
      <c r="V22" s="20">
        <f t="shared" si="4"/>
        <v>66</v>
      </c>
      <c r="W22" s="19">
        <v>59</v>
      </c>
      <c r="X22" s="19">
        <v>13</v>
      </c>
      <c r="Y22" s="19">
        <v>1</v>
      </c>
      <c r="Z22" s="20">
        <f t="shared" si="5"/>
        <v>72</v>
      </c>
      <c r="AA22" s="19">
        <v>55</v>
      </c>
      <c r="AB22" s="19">
        <v>40</v>
      </c>
      <c r="AC22" s="19">
        <v>1</v>
      </c>
      <c r="AD22" s="20">
        <f t="shared" si="6"/>
        <v>95</v>
      </c>
      <c r="AE22" s="19">
        <v>52</v>
      </c>
      <c r="AF22" s="19">
        <v>37</v>
      </c>
      <c r="AG22" s="19">
        <v>1</v>
      </c>
      <c r="AH22" s="20">
        <f t="shared" si="7"/>
        <v>89</v>
      </c>
      <c r="AI22" s="19">
        <v>55</v>
      </c>
      <c r="AJ22" s="19">
        <v>37</v>
      </c>
      <c r="AK22" s="19">
        <v>1</v>
      </c>
      <c r="AL22" s="20">
        <f t="shared" si="8"/>
        <v>92</v>
      </c>
      <c r="AM22" s="19">
        <v>47</v>
      </c>
      <c r="AN22" s="19">
        <v>36</v>
      </c>
      <c r="AO22" s="19">
        <v>1</v>
      </c>
      <c r="AP22" s="20">
        <f t="shared" si="9"/>
        <v>83</v>
      </c>
      <c r="AQ22" s="20">
        <f t="shared" si="10"/>
        <v>10</v>
      </c>
      <c r="AR22" s="20">
        <f t="shared" si="11"/>
        <v>0</v>
      </c>
      <c r="AS22" s="20">
        <f t="shared" si="12"/>
        <v>745</v>
      </c>
      <c r="AT22" s="20">
        <f t="shared" si="13"/>
        <v>74.5</v>
      </c>
    </row>
    <row r="23" spans="1:46" ht="15">
      <c r="A23" s="11">
        <v>13</v>
      </c>
      <c r="B23" s="12" t="s">
        <v>118</v>
      </c>
      <c r="C23" s="19">
        <v>0</v>
      </c>
      <c r="D23" s="19">
        <v>7</v>
      </c>
      <c r="E23" s="19">
        <v>0</v>
      </c>
      <c r="F23" s="20">
        <f t="shared" si="0"/>
        <v>7</v>
      </c>
      <c r="G23" s="19">
        <v>5</v>
      </c>
      <c r="H23" s="19">
        <v>11</v>
      </c>
      <c r="I23" s="19">
        <v>0</v>
      </c>
      <c r="J23" s="20">
        <f t="shared" si="1"/>
        <v>16</v>
      </c>
      <c r="K23" s="19">
        <v>30</v>
      </c>
      <c r="L23" s="19">
        <v>5</v>
      </c>
      <c r="M23" s="19">
        <v>1</v>
      </c>
      <c r="N23" s="20">
        <f t="shared" si="2"/>
        <v>35</v>
      </c>
      <c r="O23" s="19">
        <v>0</v>
      </c>
      <c r="P23" s="19">
        <v>12</v>
      </c>
      <c r="Q23" s="19">
        <v>0</v>
      </c>
      <c r="R23" s="20">
        <f t="shared" si="3"/>
        <v>12</v>
      </c>
      <c r="S23" s="19">
        <v>0</v>
      </c>
      <c r="T23" s="19">
        <v>9</v>
      </c>
      <c r="U23" s="19">
        <v>0</v>
      </c>
      <c r="V23" s="20">
        <f t="shared" si="4"/>
        <v>9</v>
      </c>
      <c r="W23" s="19">
        <v>1</v>
      </c>
      <c r="X23" s="19">
        <v>9</v>
      </c>
      <c r="Y23" s="19">
        <v>0</v>
      </c>
      <c r="Z23" s="20">
        <f t="shared" si="5"/>
        <v>10</v>
      </c>
      <c r="AA23" s="19">
        <v>55</v>
      </c>
      <c r="AB23" s="19">
        <v>39</v>
      </c>
      <c r="AC23" s="19">
        <v>1</v>
      </c>
      <c r="AD23" s="20">
        <f t="shared" si="6"/>
        <v>94</v>
      </c>
      <c r="AE23" s="19">
        <v>50</v>
      </c>
      <c r="AF23" s="19">
        <v>32</v>
      </c>
      <c r="AG23" s="19">
        <v>1</v>
      </c>
      <c r="AH23" s="20">
        <f t="shared" si="7"/>
        <v>82</v>
      </c>
      <c r="AI23" s="19">
        <v>56</v>
      </c>
      <c r="AJ23" s="19">
        <v>32</v>
      </c>
      <c r="AK23" s="19">
        <v>1</v>
      </c>
      <c r="AL23" s="20">
        <f t="shared" si="8"/>
        <v>88</v>
      </c>
      <c r="AM23" s="19">
        <v>46</v>
      </c>
      <c r="AN23" s="19">
        <v>37</v>
      </c>
      <c r="AO23" s="19">
        <v>1</v>
      </c>
      <c r="AP23" s="20">
        <f t="shared" si="9"/>
        <v>83</v>
      </c>
      <c r="AQ23" s="20">
        <f t="shared" si="10"/>
        <v>5</v>
      </c>
      <c r="AR23" s="20">
        <f t="shared" si="11"/>
        <v>5</v>
      </c>
      <c r="AS23" s="20">
        <f t="shared" si="12"/>
        <v>436</v>
      </c>
      <c r="AT23" s="20">
        <f t="shared" si="13"/>
        <v>43.6</v>
      </c>
    </row>
    <row r="24" spans="1:46" ht="15">
      <c r="A24" s="11">
        <v>14</v>
      </c>
      <c r="B24" s="12" t="s">
        <v>119</v>
      </c>
      <c r="C24" s="19">
        <v>56</v>
      </c>
      <c r="D24" s="19">
        <v>19</v>
      </c>
      <c r="E24" s="19">
        <v>1</v>
      </c>
      <c r="F24" s="20">
        <f t="shared" si="0"/>
        <v>75</v>
      </c>
      <c r="G24" s="19">
        <v>46</v>
      </c>
      <c r="H24" s="19">
        <v>20</v>
      </c>
      <c r="I24" s="19">
        <v>1</v>
      </c>
      <c r="J24" s="20">
        <f t="shared" si="1"/>
        <v>66</v>
      </c>
      <c r="K24" s="19">
        <v>72</v>
      </c>
      <c r="L24" s="19">
        <v>16</v>
      </c>
      <c r="M24" s="19">
        <v>1</v>
      </c>
      <c r="N24" s="20">
        <f t="shared" si="2"/>
        <v>88</v>
      </c>
      <c r="O24" s="19">
        <v>51</v>
      </c>
      <c r="P24" s="19">
        <v>20</v>
      </c>
      <c r="Q24" s="19">
        <v>1</v>
      </c>
      <c r="R24" s="20">
        <f t="shared" si="3"/>
        <v>71</v>
      </c>
      <c r="S24" s="19">
        <v>60</v>
      </c>
      <c r="T24" s="19">
        <v>19</v>
      </c>
      <c r="U24" s="19">
        <v>1</v>
      </c>
      <c r="V24" s="20">
        <f t="shared" si="4"/>
        <v>79</v>
      </c>
      <c r="W24" s="19">
        <v>69</v>
      </c>
      <c r="X24" s="19">
        <v>19</v>
      </c>
      <c r="Y24" s="19">
        <v>1</v>
      </c>
      <c r="Z24" s="20">
        <f t="shared" si="5"/>
        <v>88</v>
      </c>
      <c r="AA24" s="19">
        <v>56</v>
      </c>
      <c r="AB24" s="19">
        <v>39</v>
      </c>
      <c r="AC24" s="19">
        <v>1</v>
      </c>
      <c r="AD24" s="20">
        <f t="shared" si="6"/>
        <v>95</v>
      </c>
      <c r="AE24" s="19">
        <v>55</v>
      </c>
      <c r="AF24" s="19">
        <v>40</v>
      </c>
      <c r="AG24" s="19">
        <v>1</v>
      </c>
      <c r="AH24" s="20">
        <f t="shared" si="7"/>
        <v>95</v>
      </c>
      <c r="AI24" s="19">
        <v>58</v>
      </c>
      <c r="AJ24" s="19">
        <v>40</v>
      </c>
      <c r="AK24" s="19">
        <v>1</v>
      </c>
      <c r="AL24" s="20">
        <f t="shared" si="8"/>
        <v>98</v>
      </c>
      <c r="AM24" s="19">
        <v>50</v>
      </c>
      <c r="AN24" s="19">
        <v>39</v>
      </c>
      <c r="AO24" s="19">
        <v>1</v>
      </c>
      <c r="AP24" s="20">
        <f t="shared" si="9"/>
        <v>89</v>
      </c>
      <c r="AQ24" s="20">
        <f t="shared" si="10"/>
        <v>10</v>
      </c>
      <c r="AR24" s="20">
        <f t="shared" si="11"/>
        <v>0</v>
      </c>
      <c r="AS24" s="20">
        <f t="shared" si="12"/>
        <v>844</v>
      </c>
      <c r="AT24" s="20">
        <f t="shared" si="13"/>
        <v>84.39999999999999</v>
      </c>
    </row>
    <row r="25" spans="1:46" ht="15">
      <c r="A25" s="11">
        <v>15</v>
      </c>
      <c r="B25" s="12" t="s">
        <v>120</v>
      </c>
      <c r="C25" s="19">
        <v>52</v>
      </c>
      <c r="D25" s="19">
        <v>20</v>
      </c>
      <c r="E25" s="19">
        <v>1</v>
      </c>
      <c r="F25" s="20">
        <f t="shared" si="0"/>
        <v>72</v>
      </c>
      <c r="G25" s="19">
        <v>49</v>
      </c>
      <c r="H25" s="19">
        <v>20</v>
      </c>
      <c r="I25" s="19">
        <v>1</v>
      </c>
      <c r="J25" s="20">
        <f t="shared" si="1"/>
        <v>69</v>
      </c>
      <c r="K25" s="19">
        <v>69</v>
      </c>
      <c r="L25" s="19">
        <v>16</v>
      </c>
      <c r="M25" s="19">
        <v>1</v>
      </c>
      <c r="N25" s="20">
        <f t="shared" si="2"/>
        <v>85</v>
      </c>
      <c r="O25" s="19">
        <v>42</v>
      </c>
      <c r="P25" s="19">
        <v>19</v>
      </c>
      <c r="Q25" s="19">
        <v>1</v>
      </c>
      <c r="R25" s="20">
        <f t="shared" si="3"/>
        <v>61</v>
      </c>
      <c r="S25" s="19">
        <v>54</v>
      </c>
      <c r="T25" s="19">
        <v>18</v>
      </c>
      <c r="U25" s="19">
        <v>1</v>
      </c>
      <c r="V25" s="20">
        <f t="shared" si="4"/>
        <v>72</v>
      </c>
      <c r="W25" s="19">
        <v>52</v>
      </c>
      <c r="X25" s="19">
        <v>18</v>
      </c>
      <c r="Y25" s="19">
        <v>1</v>
      </c>
      <c r="Z25" s="20">
        <f t="shared" si="5"/>
        <v>70</v>
      </c>
      <c r="AA25" s="19">
        <v>55</v>
      </c>
      <c r="AB25" s="19">
        <v>39</v>
      </c>
      <c r="AC25" s="19">
        <v>1</v>
      </c>
      <c r="AD25" s="20">
        <f t="shared" si="6"/>
        <v>94</v>
      </c>
      <c r="AE25" s="19">
        <v>53</v>
      </c>
      <c r="AF25" s="19">
        <v>39</v>
      </c>
      <c r="AG25" s="19">
        <v>1</v>
      </c>
      <c r="AH25" s="20">
        <f t="shared" si="7"/>
        <v>92</v>
      </c>
      <c r="AI25" s="19">
        <v>58</v>
      </c>
      <c r="AJ25" s="19">
        <v>39</v>
      </c>
      <c r="AK25" s="19">
        <v>1</v>
      </c>
      <c r="AL25" s="20">
        <f t="shared" si="8"/>
        <v>97</v>
      </c>
      <c r="AM25" s="19">
        <v>49</v>
      </c>
      <c r="AN25" s="19">
        <v>38</v>
      </c>
      <c r="AO25" s="19">
        <v>1</v>
      </c>
      <c r="AP25" s="20">
        <f t="shared" si="9"/>
        <v>87</v>
      </c>
      <c r="AQ25" s="20">
        <f t="shared" si="10"/>
        <v>10</v>
      </c>
      <c r="AR25" s="20">
        <f t="shared" si="11"/>
        <v>0</v>
      </c>
      <c r="AS25" s="20">
        <f t="shared" si="12"/>
        <v>799</v>
      </c>
      <c r="AT25" s="20">
        <f t="shared" si="13"/>
        <v>79.9</v>
      </c>
    </row>
    <row r="26" spans="1:46" ht="15">
      <c r="A26" s="11">
        <v>16</v>
      </c>
      <c r="B26" s="12" t="s">
        <v>121</v>
      </c>
      <c r="C26" s="19">
        <v>30</v>
      </c>
      <c r="D26" s="19">
        <v>13</v>
      </c>
      <c r="E26" s="19">
        <v>1</v>
      </c>
      <c r="F26" s="20">
        <f t="shared" si="0"/>
        <v>43</v>
      </c>
      <c r="G26" s="19">
        <v>31</v>
      </c>
      <c r="H26" s="19">
        <v>11</v>
      </c>
      <c r="I26" s="19">
        <v>1</v>
      </c>
      <c r="J26" s="20">
        <f t="shared" si="1"/>
        <v>42</v>
      </c>
      <c r="K26" s="19">
        <v>42</v>
      </c>
      <c r="L26" s="19">
        <v>7</v>
      </c>
      <c r="M26" s="19">
        <v>1</v>
      </c>
      <c r="N26" s="20">
        <f t="shared" si="2"/>
        <v>49</v>
      </c>
      <c r="O26" s="19">
        <v>31</v>
      </c>
      <c r="P26" s="19">
        <v>13</v>
      </c>
      <c r="Q26" s="19">
        <v>1</v>
      </c>
      <c r="R26" s="20">
        <f t="shared" si="3"/>
        <v>44</v>
      </c>
      <c r="S26" s="19">
        <v>10</v>
      </c>
      <c r="T26" s="19">
        <v>5</v>
      </c>
      <c r="U26" s="19">
        <v>0</v>
      </c>
      <c r="V26" s="20">
        <f t="shared" si="4"/>
        <v>15</v>
      </c>
      <c r="W26" s="19">
        <v>4</v>
      </c>
      <c r="X26" s="19">
        <v>2</v>
      </c>
      <c r="Y26" s="19">
        <v>0</v>
      </c>
      <c r="Z26" s="20">
        <f t="shared" si="5"/>
        <v>6</v>
      </c>
      <c r="AA26" s="19">
        <v>55</v>
      </c>
      <c r="AB26" s="19">
        <v>35</v>
      </c>
      <c r="AC26" s="19">
        <v>1</v>
      </c>
      <c r="AD26" s="20">
        <f t="shared" si="6"/>
        <v>90</v>
      </c>
      <c r="AE26" s="19">
        <v>47</v>
      </c>
      <c r="AF26" s="19">
        <v>35</v>
      </c>
      <c r="AG26" s="19">
        <v>1</v>
      </c>
      <c r="AH26" s="20">
        <f t="shared" si="7"/>
        <v>82</v>
      </c>
      <c r="AI26" s="19">
        <v>54</v>
      </c>
      <c r="AJ26" s="19">
        <v>35</v>
      </c>
      <c r="AK26" s="19">
        <v>1</v>
      </c>
      <c r="AL26" s="20">
        <f t="shared" si="8"/>
        <v>89</v>
      </c>
      <c r="AM26" s="19">
        <v>41</v>
      </c>
      <c r="AN26" s="19">
        <v>33</v>
      </c>
      <c r="AO26" s="19">
        <v>1</v>
      </c>
      <c r="AP26" s="20">
        <f t="shared" si="9"/>
        <v>74</v>
      </c>
      <c r="AQ26" s="20">
        <f t="shared" si="10"/>
        <v>8</v>
      </c>
      <c r="AR26" s="20">
        <f t="shared" si="11"/>
        <v>2</v>
      </c>
      <c r="AS26" s="20">
        <f t="shared" si="12"/>
        <v>534</v>
      </c>
      <c r="AT26" s="20">
        <f t="shared" si="13"/>
        <v>53.400000000000006</v>
      </c>
    </row>
    <row r="27" spans="1:46" ht="15">
      <c r="A27" s="11">
        <v>17</v>
      </c>
      <c r="B27" s="12" t="s">
        <v>122</v>
      </c>
      <c r="C27" s="19">
        <v>48</v>
      </c>
      <c r="D27" s="19">
        <v>16</v>
      </c>
      <c r="E27" s="19">
        <v>1</v>
      </c>
      <c r="F27" s="20">
        <f t="shared" si="0"/>
        <v>64</v>
      </c>
      <c r="G27" s="19">
        <v>58</v>
      </c>
      <c r="H27" s="19">
        <v>17</v>
      </c>
      <c r="I27" s="19">
        <v>1</v>
      </c>
      <c r="J27" s="20">
        <f t="shared" si="1"/>
        <v>75</v>
      </c>
      <c r="K27" s="19">
        <v>62</v>
      </c>
      <c r="L27" s="19">
        <v>14</v>
      </c>
      <c r="M27" s="19">
        <v>1</v>
      </c>
      <c r="N27" s="20">
        <f t="shared" si="2"/>
        <v>76</v>
      </c>
      <c r="O27" s="19">
        <v>45</v>
      </c>
      <c r="P27" s="19">
        <v>16</v>
      </c>
      <c r="Q27" s="19">
        <v>1</v>
      </c>
      <c r="R27" s="20">
        <f t="shared" si="3"/>
        <v>61</v>
      </c>
      <c r="S27" s="19">
        <v>55</v>
      </c>
      <c r="T27" s="19">
        <v>16</v>
      </c>
      <c r="U27" s="19">
        <v>1</v>
      </c>
      <c r="V27" s="20">
        <f t="shared" si="4"/>
        <v>71</v>
      </c>
      <c r="W27" s="19">
        <v>46</v>
      </c>
      <c r="X27" s="19">
        <v>16</v>
      </c>
      <c r="Y27" s="19">
        <v>1</v>
      </c>
      <c r="Z27" s="20">
        <f t="shared" si="5"/>
        <v>62</v>
      </c>
      <c r="AA27" s="19">
        <v>55</v>
      </c>
      <c r="AB27" s="19">
        <v>39</v>
      </c>
      <c r="AC27" s="19">
        <v>1</v>
      </c>
      <c r="AD27" s="20">
        <f t="shared" si="6"/>
        <v>94</v>
      </c>
      <c r="AE27" s="19">
        <v>53</v>
      </c>
      <c r="AF27" s="19">
        <v>35</v>
      </c>
      <c r="AG27" s="19">
        <v>1</v>
      </c>
      <c r="AH27" s="20">
        <f t="shared" si="7"/>
        <v>88</v>
      </c>
      <c r="AI27" s="19">
        <v>54</v>
      </c>
      <c r="AJ27" s="19">
        <v>35</v>
      </c>
      <c r="AK27" s="19">
        <v>1</v>
      </c>
      <c r="AL27" s="20">
        <f t="shared" si="8"/>
        <v>89</v>
      </c>
      <c r="AM27" s="19">
        <v>44</v>
      </c>
      <c r="AN27" s="19">
        <v>34</v>
      </c>
      <c r="AO27" s="19">
        <v>1</v>
      </c>
      <c r="AP27" s="20">
        <f t="shared" si="9"/>
        <v>78</v>
      </c>
      <c r="AQ27" s="20">
        <f t="shared" si="10"/>
        <v>10</v>
      </c>
      <c r="AR27" s="20">
        <f t="shared" si="11"/>
        <v>0</v>
      </c>
      <c r="AS27" s="20">
        <f t="shared" si="12"/>
        <v>758</v>
      </c>
      <c r="AT27" s="20">
        <f t="shared" si="13"/>
        <v>75.8</v>
      </c>
    </row>
    <row r="28" spans="1:46" ht="15">
      <c r="A28" s="11">
        <v>18</v>
      </c>
      <c r="B28" s="12" t="s">
        <v>123</v>
      </c>
      <c r="C28" s="19">
        <v>56</v>
      </c>
      <c r="D28" s="19">
        <v>19</v>
      </c>
      <c r="E28" s="19">
        <v>1</v>
      </c>
      <c r="F28" s="20">
        <f t="shared" si="0"/>
        <v>75</v>
      </c>
      <c r="G28" s="19">
        <v>55</v>
      </c>
      <c r="H28" s="19">
        <v>19</v>
      </c>
      <c r="I28" s="19">
        <v>1</v>
      </c>
      <c r="J28" s="20">
        <f t="shared" si="1"/>
        <v>74</v>
      </c>
      <c r="K28" s="19">
        <v>65</v>
      </c>
      <c r="L28" s="19">
        <v>15</v>
      </c>
      <c r="M28" s="19">
        <v>1</v>
      </c>
      <c r="N28" s="20">
        <f t="shared" si="2"/>
        <v>80</v>
      </c>
      <c r="O28" s="19">
        <v>51</v>
      </c>
      <c r="P28" s="19">
        <v>18</v>
      </c>
      <c r="Q28" s="19">
        <v>1</v>
      </c>
      <c r="R28" s="20">
        <f t="shared" si="3"/>
        <v>69</v>
      </c>
      <c r="S28" s="19">
        <v>56</v>
      </c>
      <c r="T28" s="19">
        <v>18</v>
      </c>
      <c r="U28" s="19">
        <v>1</v>
      </c>
      <c r="V28" s="20">
        <f t="shared" si="4"/>
        <v>74</v>
      </c>
      <c r="W28" s="19">
        <v>50</v>
      </c>
      <c r="X28" s="19">
        <v>16</v>
      </c>
      <c r="Y28" s="19">
        <v>1</v>
      </c>
      <c r="Z28" s="20">
        <f t="shared" si="5"/>
        <v>66</v>
      </c>
      <c r="AA28" s="19">
        <v>57</v>
      </c>
      <c r="AB28" s="19">
        <v>38</v>
      </c>
      <c r="AC28" s="19">
        <v>1</v>
      </c>
      <c r="AD28" s="20">
        <f t="shared" si="6"/>
        <v>95</v>
      </c>
      <c r="AE28" s="19">
        <v>52</v>
      </c>
      <c r="AF28" s="19">
        <v>38</v>
      </c>
      <c r="AG28" s="19">
        <v>1</v>
      </c>
      <c r="AH28" s="20">
        <f t="shared" si="7"/>
        <v>90</v>
      </c>
      <c r="AI28" s="19">
        <v>56</v>
      </c>
      <c r="AJ28" s="19">
        <v>38</v>
      </c>
      <c r="AK28" s="19">
        <v>1</v>
      </c>
      <c r="AL28" s="20">
        <f t="shared" si="8"/>
        <v>94</v>
      </c>
      <c r="AM28" s="19">
        <v>49</v>
      </c>
      <c r="AN28" s="19">
        <v>38</v>
      </c>
      <c r="AO28" s="19">
        <v>1</v>
      </c>
      <c r="AP28" s="20">
        <f t="shared" si="9"/>
        <v>87</v>
      </c>
      <c r="AQ28" s="20">
        <f t="shared" si="10"/>
        <v>10</v>
      </c>
      <c r="AR28" s="20">
        <f t="shared" si="11"/>
        <v>0</v>
      </c>
      <c r="AS28" s="20">
        <f t="shared" si="12"/>
        <v>804</v>
      </c>
      <c r="AT28" s="20">
        <f t="shared" si="13"/>
        <v>80.4</v>
      </c>
    </row>
    <row r="29" spans="1:46" ht="15">
      <c r="A29" s="11">
        <v>19</v>
      </c>
      <c r="B29" s="12" t="s">
        <v>124</v>
      </c>
      <c r="C29" s="19">
        <v>38</v>
      </c>
      <c r="D29" s="19">
        <v>12</v>
      </c>
      <c r="E29" s="19">
        <v>1</v>
      </c>
      <c r="F29" s="20">
        <f t="shared" si="0"/>
        <v>50</v>
      </c>
      <c r="G29" s="19">
        <v>40</v>
      </c>
      <c r="H29" s="19">
        <v>11</v>
      </c>
      <c r="I29" s="19">
        <v>1</v>
      </c>
      <c r="J29" s="20">
        <f t="shared" si="1"/>
        <v>51</v>
      </c>
      <c r="K29" s="19">
        <v>30</v>
      </c>
      <c r="L29" s="19">
        <v>5</v>
      </c>
      <c r="M29" s="19">
        <v>1</v>
      </c>
      <c r="N29" s="20">
        <f t="shared" si="2"/>
        <v>35</v>
      </c>
      <c r="O29" s="19">
        <v>0</v>
      </c>
      <c r="P29" s="19">
        <v>12</v>
      </c>
      <c r="Q29" s="19">
        <v>0</v>
      </c>
      <c r="R29" s="20">
        <f t="shared" si="3"/>
        <v>12</v>
      </c>
      <c r="S29" s="19">
        <v>30</v>
      </c>
      <c r="T29" s="19">
        <v>4</v>
      </c>
      <c r="U29" s="19">
        <v>0</v>
      </c>
      <c r="V29" s="20">
        <f t="shared" si="4"/>
        <v>34</v>
      </c>
      <c r="W29" s="19">
        <v>3</v>
      </c>
      <c r="X29" s="19">
        <v>4</v>
      </c>
      <c r="Y29" s="19">
        <v>0</v>
      </c>
      <c r="Z29" s="20">
        <f t="shared" si="5"/>
        <v>7</v>
      </c>
      <c r="AA29" s="19">
        <v>47</v>
      </c>
      <c r="AB29" s="19">
        <v>35</v>
      </c>
      <c r="AC29" s="19">
        <v>1</v>
      </c>
      <c r="AD29" s="20">
        <f t="shared" si="6"/>
        <v>82</v>
      </c>
      <c r="AE29" s="19">
        <v>47</v>
      </c>
      <c r="AF29" s="19">
        <v>32</v>
      </c>
      <c r="AG29" s="19">
        <v>1</v>
      </c>
      <c r="AH29" s="20">
        <f t="shared" si="7"/>
        <v>79</v>
      </c>
      <c r="AI29" s="19">
        <v>51</v>
      </c>
      <c r="AJ29" s="19">
        <v>33</v>
      </c>
      <c r="AK29" s="19">
        <v>1</v>
      </c>
      <c r="AL29" s="20">
        <f t="shared" si="8"/>
        <v>84</v>
      </c>
      <c r="AM29" s="19">
        <v>42</v>
      </c>
      <c r="AN29" s="19">
        <v>35</v>
      </c>
      <c r="AO29" s="19">
        <v>1</v>
      </c>
      <c r="AP29" s="20">
        <f t="shared" si="9"/>
        <v>77</v>
      </c>
      <c r="AQ29" s="20">
        <f t="shared" si="10"/>
        <v>7</v>
      </c>
      <c r="AR29" s="20">
        <f t="shared" si="11"/>
        <v>3</v>
      </c>
      <c r="AS29" s="20">
        <f t="shared" si="12"/>
        <v>511</v>
      </c>
      <c r="AT29" s="20">
        <f t="shared" si="13"/>
        <v>51.1</v>
      </c>
    </row>
    <row r="30" spans="1:46" ht="15">
      <c r="A30" s="11">
        <v>20</v>
      </c>
      <c r="B30" s="12" t="s">
        <v>125</v>
      </c>
      <c r="C30" s="19">
        <v>67</v>
      </c>
      <c r="D30" s="19">
        <v>20</v>
      </c>
      <c r="E30" s="19">
        <v>1</v>
      </c>
      <c r="F30" s="20">
        <f t="shared" si="0"/>
        <v>87</v>
      </c>
      <c r="G30" s="19">
        <v>69</v>
      </c>
      <c r="H30" s="19">
        <v>20</v>
      </c>
      <c r="I30" s="19">
        <v>1</v>
      </c>
      <c r="J30" s="20">
        <f t="shared" si="1"/>
        <v>89</v>
      </c>
      <c r="K30" s="19">
        <v>56</v>
      </c>
      <c r="L30" s="19">
        <v>20</v>
      </c>
      <c r="M30" s="19">
        <v>1</v>
      </c>
      <c r="N30" s="20">
        <f t="shared" si="2"/>
        <v>76</v>
      </c>
      <c r="O30" s="19">
        <v>53</v>
      </c>
      <c r="P30" s="19">
        <v>20</v>
      </c>
      <c r="Q30" s="19">
        <v>1</v>
      </c>
      <c r="R30" s="20">
        <f t="shared" si="3"/>
        <v>73</v>
      </c>
      <c r="S30" s="19">
        <v>66</v>
      </c>
      <c r="T30" s="19">
        <v>20</v>
      </c>
      <c r="U30" s="19">
        <v>1</v>
      </c>
      <c r="V30" s="20">
        <f t="shared" si="4"/>
        <v>86</v>
      </c>
      <c r="W30" s="19">
        <v>59</v>
      </c>
      <c r="X30" s="19">
        <v>16</v>
      </c>
      <c r="Y30" s="19">
        <v>1</v>
      </c>
      <c r="Z30" s="20">
        <f t="shared" si="5"/>
        <v>75</v>
      </c>
      <c r="AA30" s="19">
        <v>58</v>
      </c>
      <c r="AB30" s="19">
        <v>39</v>
      </c>
      <c r="AC30" s="19">
        <v>1</v>
      </c>
      <c r="AD30" s="20">
        <f t="shared" si="6"/>
        <v>97</v>
      </c>
      <c r="AE30" s="19">
        <v>58</v>
      </c>
      <c r="AF30" s="19">
        <v>40</v>
      </c>
      <c r="AG30" s="19">
        <v>1</v>
      </c>
      <c r="AH30" s="20">
        <f t="shared" si="7"/>
        <v>98</v>
      </c>
      <c r="AI30" s="19">
        <v>59</v>
      </c>
      <c r="AJ30" s="19">
        <v>39</v>
      </c>
      <c r="AK30" s="19">
        <v>1</v>
      </c>
      <c r="AL30" s="20">
        <f t="shared" si="8"/>
        <v>98</v>
      </c>
      <c r="AM30" s="19">
        <v>52</v>
      </c>
      <c r="AN30" s="19">
        <v>39</v>
      </c>
      <c r="AO30" s="19">
        <v>1</v>
      </c>
      <c r="AP30" s="20">
        <f t="shared" si="9"/>
        <v>91</v>
      </c>
      <c r="AQ30" s="20">
        <f t="shared" si="10"/>
        <v>10</v>
      </c>
      <c r="AR30" s="20">
        <f t="shared" si="11"/>
        <v>0</v>
      </c>
      <c r="AS30" s="20">
        <f t="shared" si="12"/>
        <v>870</v>
      </c>
      <c r="AT30" s="20">
        <f t="shared" si="13"/>
        <v>87</v>
      </c>
    </row>
    <row r="31" spans="1:46" ht="15">
      <c r="A31" s="11">
        <v>21</v>
      </c>
      <c r="B31" s="12" t="s">
        <v>126</v>
      </c>
      <c r="C31" s="19">
        <v>61</v>
      </c>
      <c r="D31" s="19">
        <v>17</v>
      </c>
      <c r="E31" s="19">
        <v>1</v>
      </c>
      <c r="F31" s="20">
        <f t="shared" si="0"/>
        <v>78</v>
      </c>
      <c r="G31" s="19">
        <v>66</v>
      </c>
      <c r="H31" s="19">
        <v>19</v>
      </c>
      <c r="I31" s="19">
        <v>1</v>
      </c>
      <c r="J31" s="20">
        <f t="shared" si="1"/>
        <v>85</v>
      </c>
      <c r="K31" s="19">
        <v>57</v>
      </c>
      <c r="L31" s="19">
        <v>16</v>
      </c>
      <c r="M31" s="19">
        <v>1</v>
      </c>
      <c r="N31" s="20">
        <f t="shared" si="2"/>
        <v>73</v>
      </c>
      <c r="O31" s="19">
        <v>29</v>
      </c>
      <c r="P31" s="19">
        <v>18</v>
      </c>
      <c r="Q31" s="19">
        <v>1</v>
      </c>
      <c r="R31" s="20">
        <f t="shared" si="3"/>
        <v>47</v>
      </c>
      <c r="S31" s="19">
        <v>32</v>
      </c>
      <c r="T31" s="19">
        <v>17</v>
      </c>
      <c r="U31" s="19">
        <v>1</v>
      </c>
      <c r="V31" s="20">
        <f t="shared" si="4"/>
        <v>49</v>
      </c>
      <c r="W31" s="19">
        <v>47</v>
      </c>
      <c r="X31" s="19">
        <v>16</v>
      </c>
      <c r="Y31" s="19">
        <v>1</v>
      </c>
      <c r="Z31" s="20">
        <f t="shared" si="5"/>
        <v>63</v>
      </c>
      <c r="AA31" s="19">
        <v>53</v>
      </c>
      <c r="AB31" s="19">
        <v>37</v>
      </c>
      <c r="AC31" s="19">
        <v>1</v>
      </c>
      <c r="AD31" s="20">
        <f t="shared" si="6"/>
        <v>90</v>
      </c>
      <c r="AE31" s="19">
        <v>54</v>
      </c>
      <c r="AF31" s="19">
        <v>33</v>
      </c>
      <c r="AG31" s="19">
        <v>1</v>
      </c>
      <c r="AH31" s="20">
        <f t="shared" si="7"/>
        <v>87</v>
      </c>
      <c r="AI31" s="19">
        <v>58</v>
      </c>
      <c r="AJ31" s="19">
        <v>33</v>
      </c>
      <c r="AK31" s="19">
        <v>1</v>
      </c>
      <c r="AL31" s="20">
        <f t="shared" si="8"/>
        <v>91</v>
      </c>
      <c r="AM31" s="19">
        <v>46</v>
      </c>
      <c r="AN31" s="19">
        <v>37</v>
      </c>
      <c r="AO31" s="19">
        <v>1</v>
      </c>
      <c r="AP31" s="20">
        <f t="shared" si="9"/>
        <v>83</v>
      </c>
      <c r="AQ31" s="20">
        <f t="shared" si="10"/>
        <v>10</v>
      </c>
      <c r="AR31" s="20">
        <f t="shared" si="11"/>
        <v>0</v>
      </c>
      <c r="AS31" s="20">
        <f t="shared" si="12"/>
        <v>746</v>
      </c>
      <c r="AT31" s="20">
        <f t="shared" si="13"/>
        <v>74.6</v>
      </c>
    </row>
    <row r="32" spans="1:46" ht="15">
      <c r="A32" s="11">
        <v>22</v>
      </c>
      <c r="B32" s="12" t="s">
        <v>127</v>
      </c>
      <c r="C32" s="19">
        <v>39</v>
      </c>
      <c r="D32" s="19">
        <v>19</v>
      </c>
      <c r="E32" s="19">
        <v>1</v>
      </c>
      <c r="F32" s="20">
        <f t="shared" si="0"/>
        <v>58</v>
      </c>
      <c r="G32" s="19">
        <v>43</v>
      </c>
      <c r="H32" s="19">
        <v>20</v>
      </c>
      <c r="I32" s="19">
        <v>1</v>
      </c>
      <c r="J32" s="20">
        <f t="shared" si="1"/>
        <v>63</v>
      </c>
      <c r="K32" s="19">
        <v>47</v>
      </c>
      <c r="L32" s="19">
        <v>14</v>
      </c>
      <c r="M32" s="19">
        <v>1</v>
      </c>
      <c r="N32" s="20">
        <f t="shared" si="2"/>
        <v>61</v>
      </c>
      <c r="O32" s="19">
        <v>35</v>
      </c>
      <c r="P32" s="19">
        <v>18</v>
      </c>
      <c r="Q32" s="19">
        <v>1</v>
      </c>
      <c r="R32" s="20">
        <f t="shared" si="3"/>
        <v>53</v>
      </c>
      <c r="S32" s="19">
        <v>54</v>
      </c>
      <c r="T32" s="19">
        <v>19</v>
      </c>
      <c r="U32" s="19">
        <v>1</v>
      </c>
      <c r="V32" s="20">
        <f t="shared" si="4"/>
        <v>73</v>
      </c>
      <c r="W32" s="19">
        <v>46</v>
      </c>
      <c r="X32" s="19">
        <v>15</v>
      </c>
      <c r="Y32" s="19">
        <v>1</v>
      </c>
      <c r="Z32" s="20">
        <f t="shared" si="5"/>
        <v>61</v>
      </c>
      <c r="AA32" s="19">
        <v>54</v>
      </c>
      <c r="AB32" s="19">
        <v>37</v>
      </c>
      <c r="AC32" s="19">
        <v>1</v>
      </c>
      <c r="AD32" s="20">
        <f t="shared" si="6"/>
        <v>91</v>
      </c>
      <c r="AE32" s="19">
        <v>55</v>
      </c>
      <c r="AF32" s="19">
        <v>36</v>
      </c>
      <c r="AG32" s="19">
        <v>1</v>
      </c>
      <c r="AH32" s="20">
        <f t="shared" si="7"/>
        <v>91</v>
      </c>
      <c r="AI32" s="19">
        <v>54</v>
      </c>
      <c r="AJ32" s="19">
        <v>32</v>
      </c>
      <c r="AK32" s="19">
        <v>1</v>
      </c>
      <c r="AL32" s="20">
        <f t="shared" si="8"/>
        <v>86</v>
      </c>
      <c r="AM32" s="19">
        <v>43</v>
      </c>
      <c r="AN32" s="19">
        <v>35</v>
      </c>
      <c r="AO32" s="19">
        <v>1</v>
      </c>
      <c r="AP32" s="20">
        <f t="shared" si="9"/>
        <v>78</v>
      </c>
      <c r="AQ32" s="20">
        <f t="shared" si="10"/>
        <v>10</v>
      </c>
      <c r="AR32" s="20">
        <f t="shared" si="11"/>
        <v>0</v>
      </c>
      <c r="AS32" s="20">
        <f t="shared" si="12"/>
        <v>715</v>
      </c>
      <c r="AT32" s="20">
        <f t="shared" si="13"/>
        <v>71.5</v>
      </c>
    </row>
    <row r="33" spans="1:46" ht="15">
      <c r="A33" s="11">
        <v>23</v>
      </c>
      <c r="B33" s="12" t="s">
        <v>128</v>
      </c>
      <c r="C33" s="19">
        <v>8</v>
      </c>
      <c r="D33" s="19">
        <v>9</v>
      </c>
      <c r="E33" s="19">
        <v>0</v>
      </c>
      <c r="F33" s="20">
        <f t="shared" si="0"/>
        <v>17</v>
      </c>
      <c r="G33" s="19">
        <v>35</v>
      </c>
      <c r="H33" s="19">
        <v>13</v>
      </c>
      <c r="I33" s="19">
        <v>1</v>
      </c>
      <c r="J33" s="20">
        <f t="shared" si="1"/>
        <v>48</v>
      </c>
      <c r="K33" s="19">
        <v>41</v>
      </c>
      <c r="L33" s="19">
        <v>8</v>
      </c>
      <c r="M33" s="19">
        <v>1</v>
      </c>
      <c r="N33" s="20">
        <f t="shared" si="2"/>
        <v>49</v>
      </c>
      <c r="O33" s="19">
        <v>13</v>
      </c>
      <c r="P33" s="19">
        <v>13</v>
      </c>
      <c r="Q33" s="19">
        <v>0</v>
      </c>
      <c r="R33" s="20">
        <f t="shared" si="3"/>
        <v>26</v>
      </c>
      <c r="S33" s="19">
        <v>16</v>
      </c>
      <c r="T33" s="19">
        <v>11</v>
      </c>
      <c r="U33" s="19">
        <v>0</v>
      </c>
      <c r="V33" s="20">
        <f t="shared" si="4"/>
        <v>27</v>
      </c>
      <c r="W33" s="19">
        <v>4</v>
      </c>
      <c r="X33" s="19">
        <v>12</v>
      </c>
      <c r="Y33" s="19">
        <v>0</v>
      </c>
      <c r="Z33" s="20">
        <f t="shared" si="5"/>
        <v>16</v>
      </c>
      <c r="AA33" s="19">
        <v>50</v>
      </c>
      <c r="AB33" s="19">
        <v>36</v>
      </c>
      <c r="AC33" s="19">
        <v>1</v>
      </c>
      <c r="AD33" s="20">
        <f t="shared" si="6"/>
        <v>86</v>
      </c>
      <c r="AE33" s="19">
        <v>54</v>
      </c>
      <c r="AF33" s="19">
        <v>39</v>
      </c>
      <c r="AG33" s="19">
        <v>1</v>
      </c>
      <c r="AH33" s="20">
        <f t="shared" si="7"/>
        <v>93</v>
      </c>
      <c r="AI33" s="19">
        <v>50</v>
      </c>
      <c r="AJ33" s="19">
        <v>39</v>
      </c>
      <c r="AK33" s="19">
        <v>1</v>
      </c>
      <c r="AL33" s="20">
        <f t="shared" si="8"/>
        <v>89</v>
      </c>
      <c r="AM33" s="19">
        <v>44</v>
      </c>
      <c r="AN33" s="19">
        <v>34</v>
      </c>
      <c r="AO33" s="19">
        <v>1</v>
      </c>
      <c r="AP33" s="20">
        <f t="shared" si="9"/>
        <v>78</v>
      </c>
      <c r="AQ33" s="20">
        <f t="shared" si="10"/>
        <v>6</v>
      </c>
      <c r="AR33" s="20">
        <f t="shared" si="11"/>
        <v>4</v>
      </c>
      <c r="AS33" s="20">
        <f t="shared" si="12"/>
        <v>529</v>
      </c>
      <c r="AT33" s="20">
        <f t="shared" si="13"/>
        <v>52.900000000000006</v>
      </c>
    </row>
    <row r="34" spans="1:46" ht="15">
      <c r="A34" s="11">
        <v>24</v>
      </c>
      <c r="B34" s="12" t="s">
        <v>129</v>
      </c>
      <c r="C34" s="19">
        <v>42</v>
      </c>
      <c r="D34" s="19">
        <v>18</v>
      </c>
      <c r="E34" s="19">
        <v>1</v>
      </c>
      <c r="F34" s="20">
        <f t="shared" si="0"/>
        <v>60</v>
      </c>
      <c r="G34" s="19">
        <v>47</v>
      </c>
      <c r="H34" s="19">
        <v>19</v>
      </c>
      <c r="I34" s="19">
        <v>1</v>
      </c>
      <c r="J34" s="20">
        <f t="shared" si="1"/>
        <v>66</v>
      </c>
      <c r="K34" s="19">
        <v>64</v>
      </c>
      <c r="L34" s="19">
        <v>13</v>
      </c>
      <c r="M34" s="19">
        <v>1</v>
      </c>
      <c r="N34" s="20">
        <f t="shared" si="2"/>
        <v>77</v>
      </c>
      <c r="O34" s="19">
        <v>31</v>
      </c>
      <c r="P34" s="19">
        <v>17</v>
      </c>
      <c r="Q34" s="19">
        <v>1</v>
      </c>
      <c r="R34" s="20">
        <f t="shared" si="3"/>
        <v>48</v>
      </c>
      <c r="S34" s="19">
        <v>68</v>
      </c>
      <c r="T34" s="19">
        <v>20</v>
      </c>
      <c r="U34" s="19">
        <v>1</v>
      </c>
      <c r="V34" s="20">
        <f t="shared" si="4"/>
        <v>88</v>
      </c>
      <c r="W34" s="19">
        <v>29</v>
      </c>
      <c r="X34" s="19">
        <v>14</v>
      </c>
      <c r="Y34" s="19">
        <v>1</v>
      </c>
      <c r="Z34" s="20">
        <f t="shared" si="5"/>
        <v>43</v>
      </c>
      <c r="AA34" s="19">
        <v>55</v>
      </c>
      <c r="AB34" s="19">
        <v>40</v>
      </c>
      <c r="AC34" s="19">
        <v>1</v>
      </c>
      <c r="AD34" s="20">
        <f t="shared" si="6"/>
        <v>95</v>
      </c>
      <c r="AE34" s="19">
        <v>54</v>
      </c>
      <c r="AF34" s="19">
        <v>40</v>
      </c>
      <c r="AG34" s="19">
        <v>1</v>
      </c>
      <c r="AH34" s="20">
        <f t="shared" si="7"/>
        <v>94</v>
      </c>
      <c r="AI34" s="19">
        <v>58</v>
      </c>
      <c r="AJ34" s="19">
        <v>40</v>
      </c>
      <c r="AK34" s="19">
        <v>1</v>
      </c>
      <c r="AL34" s="20">
        <f t="shared" si="8"/>
        <v>98</v>
      </c>
      <c r="AM34" s="19">
        <v>51</v>
      </c>
      <c r="AN34" s="19">
        <v>38</v>
      </c>
      <c r="AO34" s="19">
        <v>1</v>
      </c>
      <c r="AP34" s="20">
        <f t="shared" si="9"/>
        <v>89</v>
      </c>
      <c r="AQ34" s="20">
        <f t="shared" si="10"/>
        <v>10</v>
      </c>
      <c r="AR34" s="20">
        <f t="shared" si="11"/>
        <v>0</v>
      </c>
      <c r="AS34" s="20">
        <f t="shared" si="12"/>
        <v>758</v>
      </c>
      <c r="AT34" s="20">
        <f t="shared" si="13"/>
        <v>75.8</v>
      </c>
    </row>
    <row r="35" spans="1:46" ht="15">
      <c r="A35" s="11">
        <v>25</v>
      </c>
      <c r="B35" s="12" t="s">
        <v>130</v>
      </c>
      <c r="C35" s="19">
        <v>11</v>
      </c>
      <c r="D35" s="19">
        <v>7</v>
      </c>
      <c r="E35" s="19">
        <v>0</v>
      </c>
      <c r="F35" s="20">
        <f t="shared" si="0"/>
        <v>18</v>
      </c>
      <c r="G35" s="19">
        <v>31</v>
      </c>
      <c r="H35" s="19">
        <v>12</v>
      </c>
      <c r="I35" s="19">
        <v>1</v>
      </c>
      <c r="J35" s="20">
        <f t="shared" si="1"/>
        <v>43</v>
      </c>
      <c r="K35" s="19">
        <v>53</v>
      </c>
      <c r="L35" s="19">
        <v>7</v>
      </c>
      <c r="M35" s="19">
        <v>1</v>
      </c>
      <c r="N35" s="20">
        <f t="shared" si="2"/>
        <v>60</v>
      </c>
      <c r="O35" s="19">
        <v>15</v>
      </c>
      <c r="P35" s="19">
        <v>15</v>
      </c>
      <c r="Q35" s="19">
        <v>0</v>
      </c>
      <c r="R35" s="20">
        <f t="shared" si="3"/>
        <v>30</v>
      </c>
      <c r="S35" s="19">
        <v>14</v>
      </c>
      <c r="T35" s="19">
        <v>9</v>
      </c>
      <c r="U35" s="19">
        <v>0</v>
      </c>
      <c r="V35" s="20">
        <f t="shared" si="4"/>
        <v>23</v>
      </c>
      <c r="W35" s="19">
        <v>12</v>
      </c>
      <c r="X35" s="19">
        <v>10</v>
      </c>
      <c r="Y35" s="19">
        <v>0</v>
      </c>
      <c r="Z35" s="20">
        <f t="shared" si="5"/>
        <v>22</v>
      </c>
      <c r="AA35" s="19">
        <v>52</v>
      </c>
      <c r="AB35" s="19">
        <v>38</v>
      </c>
      <c r="AC35" s="19">
        <v>1</v>
      </c>
      <c r="AD35" s="20">
        <f t="shared" si="6"/>
        <v>90</v>
      </c>
      <c r="AE35" s="19">
        <v>53</v>
      </c>
      <c r="AF35" s="19">
        <v>31</v>
      </c>
      <c r="AG35" s="19">
        <v>1</v>
      </c>
      <c r="AH35" s="20">
        <f t="shared" si="7"/>
        <v>84</v>
      </c>
      <c r="AI35" s="19">
        <v>56</v>
      </c>
      <c r="AJ35" s="19">
        <v>31</v>
      </c>
      <c r="AK35" s="19">
        <v>1</v>
      </c>
      <c r="AL35" s="20">
        <f t="shared" si="8"/>
        <v>87</v>
      </c>
      <c r="AM35" s="19">
        <v>43</v>
      </c>
      <c r="AN35" s="19">
        <v>34</v>
      </c>
      <c r="AO35" s="19">
        <v>1</v>
      </c>
      <c r="AP35" s="20">
        <f t="shared" si="9"/>
        <v>77</v>
      </c>
      <c r="AQ35" s="20">
        <f t="shared" si="10"/>
        <v>6</v>
      </c>
      <c r="AR35" s="20">
        <f t="shared" si="11"/>
        <v>4</v>
      </c>
      <c r="AS35" s="20">
        <f t="shared" si="12"/>
        <v>534</v>
      </c>
      <c r="AT35" s="20">
        <f t="shared" si="13"/>
        <v>53.400000000000006</v>
      </c>
    </row>
    <row r="36" spans="1:46" ht="15">
      <c r="A36" s="11">
        <v>26</v>
      </c>
      <c r="B36" s="12" t="s">
        <v>131</v>
      </c>
      <c r="C36" s="19">
        <v>28</v>
      </c>
      <c r="D36" s="19">
        <v>7</v>
      </c>
      <c r="E36" s="19">
        <v>1</v>
      </c>
      <c r="F36" s="20">
        <f t="shared" si="0"/>
        <v>35</v>
      </c>
      <c r="G36" s="19">
        <v>0</v>
      </c>
      <c r="H36" s="19">
        <v>9</v>
      </c>
      <c r="I36" s="19">
        <v>0</v>
      </c>
      <c r="J36" s="20">
        <f t="shared" si="1"/>
        <v>9</v>
      </c>
      <c r="K36" s="19" t="s">
        <v>72</v>
      </c>
      <c r="L36" s="19">
        <v>9</v>
      </c>
      <c r="M36" s="19">
        <v>0</v>
      </c>
      <c r="N36" s="20">
        <f t="shared" si="2"/>
        <v>9</v>
      </c>
      <c r="O36" s="19" t="s">
        <v>72</v>
      </c>
      <c r="P36" s="19">
        <v>13</v>
      </c>
      <c r="Q36" s="19">
        <v>0</v>
      </c>
      <c r="R36" s="20">
        <f t="shared" si="3"/>
        <v>13</v>
      </c>
      <c r="S36" s="19" t="s">
        <v>72</v>
      </c>
      <c r="T36" s="19">
        <v>7</v>
      </c>
      <c r="U36" s="19">
        <v>0</v>
      </c>
      <c r="V36" s="20">
        <f t="shared" si="4"/>
        <v>7</v>
      </c>
      <c r="W36" s="19" t="s">
        <v>72</v>
      </c>
      <c r="X36" s="19">
        <v>12</v>
      </c>
      <c r="Y36" s="19">
        <v>0</v>
      </c>
      <c r="Z36" s="20">
        <f t="shared" si="5"/>
        <v>12</v>
      </c>
      <c r="AA36" s="19">
        <v>53</v>
      </c>
      <c r="AB36" s="19">
        <v>38</v>
      </c>
      <c r="AC36" s="19">
        <v>1</v>
      </c>
      <c r="AD36" s="20">
        <f t="shared" si="6"/>
        <v>91</v>
      </c>
      <c r="AE36" s="19">
        <v>52</v>
      </c>
      <c r="AF36" s="19">
        <v>34</v>
      </c>
      <c r="AG36" s="19">
        <v>1</v>
      </c>
      <c r="AH36" s="20">
        <f t="shared" si="7"/>
        <v>86</v>
      </c>
      <c r="AI36" s="19">
        <v>54</v>
      </c>
      <c r="AJ36" s="19">
        <v>37</v>
      </c>
      <c r="AK36" s="19">
        <v>1</v>
      </c>
      <c r="AL36" s="20">
        <f t="shared" si="8"/>
        <v>91</v>
      </c>
      <c r="AM36" s="19">
        <v>44</v>
      </c>
      <c r="AN36" s="19">
        <v>34</v>
      </c>
      <c r="AO36" s="19">
        <v>1</v>
      </c>
      <c r="AP36" s="20">
        <f t="shared" si="9"/>
        <v>78</v>
      </c>
      <c r="AQ36" s="20">
        <f t="shared" si="10"/>
        <v>5</v>
      </c>
      <c r="AR36" s="20">
        <f t="shared" si="11"/>
        <v>5</v>
      </c>
      <c r="AS36" s="20">
        <f t="shared" si="12"/>
        <v>431</v>
      </c>
      <c r="AT36" s="20">
        <f t="shared" si="13"/>
        <v>43.1</v>
      </c>
    </row>
    <row r="37" spans="1:46" ht="15">
      <c r="A37" s="11">
        <v>27</v>
      </c>
      <c r="B37" s="12" t="s">
        <v>132</v>
      </c>
      <c r="C37" s="19">
        <v>31</v>
      </c>
      <c r="D37" s="19">
        <v>18</v>
      </c>
      <c r="E37" s="19">
        <v>1</v>
      </c>
      <c r="F37" s="20">
        <f t="shared" si="0"/>
        <v>49</v>
      </c>
      <c r="G37" s="19">
        <v>43</v>
      </c>
      <c r="H37" s="19">
        <v>18</v>
      </c>
      <c r="I37" s="19">
        <v>1</v>
      </c>
      <c r="J37" s="20">
        <f t="shared" si="1"/>
        <v>61</v>
      </c>
      <c r="K37" s="19">
        <v>75</v>
      </c>
      <c r="L37" s="19">
        <v>10</v>
      </c>
      <c r="M37" s="19">
        <v>1</v>
      </c>
      <c r="N37" s="20">
        <f t="shared" si="2"/>
        <v>85</v>
      </c>
      <c r="O37" s="19">
        <v>58</v>
      </c>
      <c r="P37" s="19">
        <v>18</v>
      </c>
      <c r="Q37" s="19">
        <v>1</v>
      </c>
      <c r="R37" s="20">
        <f t="shared" si="3"/>
        <v>76</v>
      </c>
      <c r="S37" s="19">
        <v>57</v>
      </c>
      <c r="T37" s="19">
        <v>18</v>
      </c>
      <c r="U37" s="19">
        <v>1</v>
      </c>
      <c r="V37" s="20">
        <f t="shared" si="4"/>
        <v>75</v>
      </c>
      <c r="W37" s="19">
        <v>66</v>
      </c>
      <c r="X37" s="19">
        <v>18</v>
      </c>
      <c r="Y37" s="19">
        <v>1</v>
      </c>
      <c r="Z37" s="20">
        <f t="shared" si="5"/>
        <v>84</v>
      </c>
      <c r="AA37" s="19">
        <v>52</v>
      </c>
      <c r="AB37" s="19">
        <v>39</v>
      </c>
      <c r="AC37" s="19">
        <v>1</v>
      </c>
      <c r="AD37" s="20">
        <f t="shared" si="6"/>
        <v>91</v>
      </c>
      <c r="AE37" s="19">
        <v>53</v>
      </c>
      <c r="AF37" s="19">
        <v>38</v>
      </c>
      <c r="AG37" s="19">
        <v>1</v>
      </c>
      <c r="AH37" s="20">
        <f t="shared" si="7"/>
        <v>91</v>
      </c>
      <c r="AI37" s="19">
        <v>59</v>
      </c>
      <c r="AJ37" s="19">
        <v>38</v>
      </c>
      <c r="AK37" s="19">
        <v>1</v>
      </c>
      <c r="AL37" s="20">
        <f t="shared" si="8"/>
        <v>97</v>
      </c>
      <c r="AM37" s="19">
        <v>51</v>
      </c>
      <c r="AN37" s="19">
        <v>39</v>
      </c>
      <c r="AO37" s="19">
        <v>1</v>
      </c>
      <c r="AP37" s="20">
        <f t="shared" si="9"/>
        <v>90</v>
      </c>
      <c r="AQ37" s="20">
        <f t="shared" si="10"/>
        <v>10</v>
      </c>
      <c r="AR37" s="20">
        <f t="shared" si="11"/>
        <v>0</v>
      </c>
      <c r="AS37" s="20">
        <f t="shared" si="12"/>
        <v>799</v>
      </c>
      <c r="AT37" s="20">
        <f t="shared" si="13"/>
        <v>79.9</v>
      </c>
    </row>
    <row r="38" spans="1:46" ht="15">
      <c r="A38" s="11">
        <v>28</v>
      </c>
      <c r="B38" s="12" t="s">
        <v>133</v>
      </c>
      <c r="C38" s="19">
        <v>42</v>
      </c>
      <c r="D38" s="19">
        <v>13</v>
      </c>
      <c r="E38" s="19">
        <v>1</v>
      </c>
      <c r="F38" s="20">
        <f t="shared" si="0"/>
        <v>55</v>
      </c>
      <c r="G38" s="19">
        <v>56</v>
      </c>
      <c r="H38" s="19">
        <v>18</v>
      </c>
      <c r="I38" s="19">
        <v>1</v>
      </c>
      <c r="J38" s="20">
        <f t="shared" si="1"/>
        <v>74</v>
      </c>
      <c r="K38" s="19">
        <v>70</v>
      </c>
      <c r="L38" s="19">
        <v>10</v>
      </c>
      <c r="M38" s="19">
        <v>1</v>
      </c>
      <c r="N38" s="20">
        <f t="shared" si="2"/>
        <v>80</v>
      </c>
      <c r="O38" s="19">
        <v>39</v>
      </c>
      <c r="P38" s="19">
        <v>17</v>
      </c>
      <c r="Q38" s="19">
        <v>1</v>
      </c>
      <c r="R38" s="20">
        <f t="shared" si="3"/>
        <v>56</v>
      </c>
      <c r="S38" s="19">
        <v>51</v>
      </c>
      <c r="T38" s="19">
        <v>16</v>
      </c>
      <c r="U38" s="19">
        <v>1</v>
      </c>
      <c r="V38" s="20">
        <f t="shared" si="4"/>
        <v>67</v>
      </c>
      <c r="W38" s="19">
        <v>44</v>
      </c>
      <c r="X38" s="19">
        <v>11</v>
      </c>
      <c r="Y38" s="19">
        <v>1</v>
      </c>
      <c r="Z38" s="20">
        <f t="shared" si="5"/>
        <v>55</v>
      </c>
      <c r="AA38" s="19">
        <v>57</v>
      </c>
      <c r="AB38" s="19">
        <v>37</v>
      </c>
      <c r="AC38" s="19">
        <v>1</v>
      </c>
      <c r="AD38" s="20">
        <f t="shared" si="6"/>
        <v>94</v>
      </c>
      <c r="AE38" s="19">
        <v>52</v>
      </c>
      <c r="AF38" s="19">
        <v>33</v>
      </c>
      <c r="AG38" s="19">
        <v>1</v>
      </c>
      <c r="AH38" s="20">
        <f t="shared" si="7"/>
        <v>85</v>
      </c>
      <c r="AI38" s="19">
        <v>56</v>
      </c>
      <c r="AJ38" s="19">
        <v>33</v>
      </c>
      <c r="AK38" s="19">
        <v>1</v>
      </c>
      <c r="AL38" s="20">
        <f t="shared" si="8"/>
        <v>89</v>
      </c>
      <c r="AM38" s="19">
        <v>44</v>
      </c>
      <c r="AN38" s="19">
        <v>36</v>
      </c>
      <c r="AO38" s="19">
        <v>1</v>
      </c>
      <c r="AP38" s="20">
        <f t="shared" si="9"/>
        <v>80</v>
      </c>
      <c r="AQ38" s="20">
        <f t="shared" si="10"/>
        <v>10</v>
      </c>
      <c r="AR38" s="20">
        <f t="shared" si="11"/>
        <v>0</v>
      </c>
      <c r="AS38" s="20">
        <f t="shared" si="12"/>
        <v>735</v>
      </c>
      <c r="AT38" s="20">
        <f t="shared" si="13"/>
        <v>73.5</v>
      </c>
    </row>
    <row r="39" spans="1:46" ht="15">
      <c r="A39" s="11">
        <v>29</v>
      </c>
      <c r="B39" s="12" t="s">
        <v>134</v>
      </c>
      <c r="C39" s="19">
        <v>55</v>
      </c>
      <c r="D39" s="19">
        <v>12</v>
      </c>
      <c r="E39" s="19">
        <v>1</v>
      </c>
      <c r="F39" s="20">
        <f t="shared" si="0"/>
        <v>67</v>
      </c>
      <c r="G39" s="19">
        <v>28</v>
      </c>
      <c r="H39" s="19">
        <v>3</v>
      </c>
      <c r="I39" s="19">
        <v>0</v>
      </c>
      <c r="J39" s="20">
        <f t="shared" si="1"/>
        <v>31</v>
      </c>
      <c r="K39" s="19">
        <v>55</v>
      </c>
      <c r="L39" s="19">
        <v>2</v>
      </c>
      <c r="M39" s="19">
        <v>1</v>
      </c>
      <c r="N39" s="20">
        <f t="shared" si="2"/>
        <v>57</v>
      </c>
      <c r="O39" s="19">
        <v>34</v>
      </c>
      <c r="P39" s="19">
        <v>5</v>
      </c>
      <c r="Q39" s="19">
        <v>1</v>
      </c>
      <c r="R39" s="20">
        <f t="shared" si="3"/>
        <v>39</v>
      </c>
      <c r="S39" s="19">
        <v>11</v>
      </c>
      <c r="T39" s="19">
        <v>0</v>
      </c>
      <c r="U39" s="19">
        <v>0</v>
      </c>
      <c r="V39" s="20">
        <f t="shared" si="4"/>
        <v>11</v>
      </c>
      <c r="W39" s="19">
        <v>34</v>
      </c>
      <c r="X39" s="19">
        <v>1</v>
      </c>
      <c r="Y39" s="19">
        <v>1</v>
      </c>
      <c r="Z39" s="20">
        <f t="shared" si="5"/>
        <v>35</v>
      </c>
      <c r="AA39" s="19">
        <v>55</v>
      </c>
      <c r="AB39" s="19">
        <v>30</v>
      </c>
      <c r="AC39" s="19">
        <v>1</v>
      </c>
      <c r="AD39" s="20">
        <f t="shared" si="6"/>
        <v>85</v>
      </c>
      <c r="AE39" s="19">
        <v>48</v>
      </c>
      <c r="AF39" s="19">
        <v>30</v>
      </c>
      <c r="AG39" s="19">
        <v>1</v>
      </c>
      <c r="AH39" s="20">
        <f t="shared" si="7"/>
        <v>78</v>
      </c>
      <c r="AI39" s="19">
        <v>48</v>
      </c>
      <c r="AJ39" s="19">
        <v>32</v>
      </c>
      <c r="AK39" s="19">
        <v>1</v>
      </c>
      <c r="AL39" s="20">
        <f t="shared" si="8"/>
        <v>80</v>
      </c>
      <c r="AM39" s="19">
        <v>41</v>
      </c>
      <c r="AN39" s="19">
        <v>30</v>
      </c>
      <c r="AO39" s="19">
        <v>1</v>
      </c>
      <c r="AP39" s="20">
        <f t="shared" si="9"/>
        <v>71</v>
      </c>
      <c r="AQ39" s="20">
        <f t="shared" si="10"/>
        <v>8</v>
      </c>
      <c r="AR39" s="20">
        <f t="shared" si="11"/>
        <v>2</v>
      </c>
      <c r="AS39" s="20">
        <f t="shared" si="12"/>
        <v>554</v>
      </c>
      <c r="AT39" s="20">
        <f t="shared" si="13"/>
        <v>55.400000000000006</v>
      </c>
    </row>
    <row r="40" spans="1:46" ht="15">
      <c r="A40" s="11">
        <v>30</v>
      </c>
      <c r="B40" s="12" t="s">
        <v>135</v>
      </c>
      <c r="C40" s="19">
        <v>62</v>
      </c>
      <c r="D40" s="19">
        <v>19</v>
      </c>
      <c r="E40" s="19">
        <v>1</v>
      </c>
      <c r="F40" s="20">
        <f t="shared" si="0"/>
        <v>81</v>
      </c>
      <c r="G40" s="19">
        <v>56</v>
      </c>
      <c r="H40" s="19">
        <v>19</v>
      </c>
      <c r="I40" s="19">
        <v>1</v>
      </c>
      <c r="J40" s="20">
        <f t="shared" si="1"/>
        <v>75</v>
      </c>
      <c r="K40" s="19">
        <v>74</v>
      </c>
      <c r="L40" s="19">
        <v>16</v>
      </c>
      <c r="M40" s="19">
        <v>1</v>
      </c>
      <c r="N40" s="20">
        <f t="shared" si="2"/>
        <v>90</v>
      </c>
      <c r="O40" s="19">
        <v>48</v>
      </c>
      <c r="P40" s="19">
        <v>15</v>
      </c>
      <c r="Q40" s="19">
        <v>1</v>
      </c>
      <c r="R40" s="20">
        <f t="shared" si="3"/>
        <v>63</v>
      </c>
      <c r="S40" s="19">
        <v>40</v>
      </c>
      <c r="T40" s="19">
        <v>17</v>
      </c>
      <c r="U40" s="19">
        <v>1</v>
      </c>
      <c r="V40" s="20">
        <f t="shared" si="4"/>
        <v>57</v>
      </c>
      <c r="W40" s="19">
        <v>49</v>
      </c>
      <c r="X40" s="19">
        <v>16</v>
      </c>
      <c r="Y40" s="19">
        <v>1</v>
      </c>
      <c r="Z40" s="20">
        <f t="shared" si="5"/>
        <v>65</v>
      </c>
      <c r="AA40" s="19">
        <v>55</v>
      </c>
      <c r="AB40" s="19">
        <v>38</v>
      </c>
      <c r="AC40" s="19">
        <v>1</v>
      </c>
      <c r="AD40" s="20">
        <f t="shared" si="6"/>
        <v>93</v>
      </c>
      <c r="AE40" s="19">
        <v>56</v>
      </c>
      <c r="AF40" s="19">
        <v>38</v>
      </c>
      <c r="AG40" s="19">
        <v>1</v>
      </c>
      <c r="AH40" s="20">
        <f t="shared" si="7"/>
        <v>94</v>
      </c>
      <c r="AI40" s="19">
        <v>59</v>
      </c>
      <c r="AJ40" s="19">
        <v>36</v>
      </c>
      <c r="AK40" s="19">
        <v>1</v>
      </c>
      <c r="AL40" s="20">
        <f t="shared" si="8"/>
        <v>95</v>
      </c>
      <c r="AM40" s="19">
        <v>45</v>
      </c>
      <c r="AN40" s="19">
        <v>38</v>
      </c>
      <c r="AO40" s="19">
        <v>1</v>
      </c>
      <c r="AP40" s="20">
        <f t="shared" si="9"/>
        <v>83</v>
      </c>
      <c r="AQ40" s="20">
        <f t="shared" si="10"/>
        <v>10</v>
      </c>
      <c r="AR40" s="20">
        <f t="shared" si="11"/>
        <v>0</v>
      </c>
      <c r="AS40" s="20">
        <f t="shared" si="12"/>
        <v>796</v>
      </c>
      <c r="AT40" s="20">
        <f t="shared" si="13"/>
        <v>79.60000000000001</v>
      </c>
    </row>
    <row r="41" spans="1:46" ht="15">
      <c r="A41" s="11">
        <v>31</v>
      </c>
      <c r="B41" s="12" t="s">
        <v>136</v>
      </c>
      <c r="C41" s="19">
        <v>2</v>
      </c>
      <c r="D41" s="19">
        <v>8</v>
      </c>
      <c r="E41" s="19">
        <v>0</v>
      </c>
      <c r="F41" s="20">
        <f t="shared" si="0"/>
        <v>10</v>
      </c>
      <c r="G41" s="19">
        <v>28</v>
      </c>
      <c r="H41" s="19">
        <v>3</v>
      </c>
      <c r="I41" s="19">
        <v>0</v>
      </c>
      <c r="J41" s="20">
        <f t="shared" si="1"/>
        <v>31</v>
      </c>
      <c r="K41" s="19">
        <v>4</v>
      </c>
      <c r="L41" s="19">
        <v>2</v>
      </c>
      <c r="M41" s="19">
        <v>0</v>
      </c>
      <c r="N41" s="20">
        <f t="shared" si="2"/>
        <v>6</v>
      </c>
      <c r="O41" s="19">
        <v>3</v>
      </c>
      <c r="P41" s="19">
        <v>4</v>
      </c>
      <c r="Q41" s="19">
        <v>0</v>
      </c>
      <c r="R41" s="20">
        <f t="shared" si="3"/>
        <v>7</v>
      </c>
      <c r="S41" s="19">
        <v>5</v>
      </c>
      <c r="T41" s="19">
        <v>0</v>
      </c>
      <c r="U41" s="19">
        <v>0</v>
      </c>
      <c r="V41" s="20">
        <f t="shared" si="4"/>
        <v>5</v>
      </c>
      <c r="W41" s="19">
        <v>1</v>
      </c>
      <c r="X41" s="19">
        <v>0</v>
      </c>
      <c r="Y41" s="19">
        <v>0</v>
      </c>
      <c r="Z41" s="20">
        <f t="shared" si="5"/>
        <v>1</v>
      </c>
      <c r="AA41" s="19" t="s">
        <v>72</v>
      </c>
      <c r="AB41" s="19">
        <v>30</v>
      </c>
      <c r="AC41" s="19">
        <v>0</v>
      </c>
      <c r="AD41" s="20">
        <f t="shared" si="6"/>
        <v>30</v>
      </c>
      <c r="AE41" s="19" t="s">
        <v>72</v>
      </c>
      <c r="AF41" s="19">
        <v>31</v>
      </c>
      <c r="AG41" s="19">
        <v>0</v>
      </c>
      <c r="AH41" s="20">
        <f t="shared" si="7"/>
        <v>31</v>
      </c>
      <c r="AI41" s="19" t="s">
        <v>72</v>
      </c>
      <c r="AJ41" s="19">
        <v>30</v>
      </c>
      <c r="AK41" s="19">
        <v>0</v>
      </c>
      <c r="AL41" s="20">
        <f t="shared" si="8"/>
        <v>30</v>
      </c>
      <c r="AM41" s="19" t="s">
        <v>72</v>
      </c>
      <c r="AN41" s="19">
        <v>34</v>
      </c>
      <c r="AO41" s="19">
        <v>0</v>
      </c>
      <c r="AP41" s="20">
        <f t="shared" si="9"/>
        <v>34</v>
      </c>
      <c r="AQ41" s="20">
        <f t="shared" si="10"/>
        <v>0</v>
      </c>
      <c r="AR41" s="20">
        <f t="shared" si="11"/>
        <v>10</v>
      </c>
      <c r="AS41" s="20">
        <f t="shared" si="12"/>
        <v>185</v>
      </c>
      <c r="AT41" s="20">
        <f t="shared" si="13"/>
        <v>18.5</v>
      </c>
    </row>
    <row r="42" spans="1:46" ht="15">
      <c r="A42" s="11">
        <v>32</v>
      </c>
      <c r="B42" s="12" t="s">
        <v>137</v>
      </c>
      <c r="C42" s="19">
        <v>32</v>
      </c>
      <c r="D42" s="19">
        <v>10</v>
      </c>
      <c r="E42" s="19">
        <v>1</v>
      </c>
      <c r="F42" s="20">
        <f t="shared" si="0"/>
        <v>42</v>
      </c>
      <c r="G42" s="19">
        <v>2</v>
      </c>
      <c r="H42" s="19">
        <v>5</v>
      </c>
      <c r="I42" s="19">
        <v>0</v>
      </c>
      <c r="J42" s="20">
        <f t="shared" si="1"/>
        <v>7</v>
      </c>
      <c r="K42" s="19">
        <v>9</v>
      </c>
      <c r="L42" s="19">
        <v>0</v>
      </c>
      <c r="M42" s="19">
        <v>0</v>
      </c>
      <c r="N42" s="20">
        <f t="shared" si="2"/>
        <v>9</v>
      </c>
      <c r="O42" s="19">
        <v>12</v>
      </c>
      <c r="P42" s="19">
        <v>0</v>
      </c>
      <c r="Q42" s="19">
        <v>0</v>
      </c>
      <c r="R42" s="20">
        <f t="shared" si="3"/>
        <v>12</v>
      </c>
      <c r="S42" s="19">
        <v>40</v>
      </c>
      <c r="T42" s="19">
        <v>0</v>
      </c>
      <c r="U42" s="19">
        <v>1</v>
      </c>
      <c r="V42" s="20">
        <f t="shared" si="4"/>
        <v>40</v>
      </c>
      <c r="W42" s="19">
        <v>5</v>
      </c>
      <c r="X42" s="19">
        <v>0</v>
      </c>
      <c r="Y42" s="19">
        <v>0</v>
      </c>
      <c r="Z42" s="20">
        <f t="shared" si="5"/>
        <v>5</v>
      </c>
      <c r="AA42" s="19">
        <v>51</v>
      </c>
      <c r="AB42" s="19">
        <v>39</v>
      </c>
      <c r="AC42" s="19">
        <v>1</v>
      </c>
      <c r="AD42" s="20">
        <f t="shared" si="6"/>
        <v>90</v>
      </c>
      <c r="AE42" s="19">
        <v>50</v>
      </c>
      <c r="AF42" s="19">
        <v>34</v>
      </c>
      <c r="AG42" s="19">
        <v>1</v>
      </c>
      <c r="AH42" s="20">
        <f t="shared" si="7"/>
        <v>84</v>
      </c>
      <c r="AI42" s="19">
        <v>54</v>
      </c>
      <c r="AJ42" s="19">
        <v>35</v>
      </c>
      <c r="AK42" s="19">
        <v>1</v>
      </c>
      <c r="AL42" s="20">
        <f t="shared" si="8"/>
        <v>89</v>
      </c>
      <c r="AM42" s="19">
        <v>48</v>
      </c>
      <c r="AN42" s="19">
        <v>37</v>
      </c>
      <c r="AO42" s="19">
        <v>1</v>
      </c>
      <c r="AP42" s="20">
        <f t="shared" si="9"/>
        <v>85</v>
      </c>
      <c r="AQ42" s="20">
        <f t="shared" si="10"/>
        <v>6</v>
      </c>
      <c r="AR42" s="20">
        <f t="shared" si="11"/>
        <v>4</v>
      </c>
      <c r="AS42" s="20">
        <f t="shared" si="12"/>
        <v>463</v>
      </c>
      <c r="AT42" s="20">
        <f t="shared" si="13"/>
        <v>46.300000000000004</v>
      </c>
    </row>
    <row r="43" spans="1:46" ht="15">
      <c r="A43" s="11">
        <v>33</v>
      </c>
      <c r="B43" s="12" t="s">
        <v>138</v>
      </c>
      <c r="C43" s="19">
        <v>69</v>
      </c>
      <c r="D43" s="19">
        <v>18</v>
      </c>
      <c r="E43" s="19">
        <v>1</v>
      </c>
      <c r="F43" s="20">
        <f t="shared" si="0"/>
        <v>87</v>
      </c>
      <c r="G43" s="19">
        <v>63</v>
      </c>
      <c r="H43" s="19">
        <v>19</v>
      </c>
      <c r="I43" s="19">
        <v>1</v>
      </c>
      <c r="J43" s="20">
        <f t="shared" si="1"/>
        <v>82</v>
      </c>
      <c r="K43" s="19">
        <v>77</v>
      </c>
      <c r="L43" s="19">
        <v>18</v>
      </c>
      <c r="M43" s="19">
        <v>1</v>
      </c>
      <c r="N43" s="20">
        <f t="shared" si="2"/>
        <v>95</v>
      </c>
      <c r="O43" s="19">
        <v>41</v>
      </c>
      <c r="P43" s="19">
        <v>17</v>
      </c>
      <c r="Q43" s="19">
        <v>1</v>
      </c>
      <c r="R43" s="20">
        <f t="shared" si="3"/>
        <v>58</v>
      </c>
      <c r="S43" s="19">
        <v>52</v>
      </c>
      <c r="T43" s="19">
        <v>19</v>
      </c>
      <c r="U43" s="19">
        <v>1</v>
      </c>
      <c r="V43" s="20">
        <f t="shared" si="4"/>
        <v>71</v>
      </c>
      <c r="W43" s="19">
        <v>68</v>
      </c>
      <c r="X43" s="19">
        <v>16</v>
      </c>
      <c r="Y43" s="19">
        <v>1</v>
      </c>
      <c r="Z43" s="20">
        <f t="shared" si="5"/>
        <v>84</v>
      </c>
      <c r="AA43" s="19">
        <v>57</v>
      </c>
      <c r="AB43" s="19">
        <v>38</v>
      </c>
      <c r="AC43" s="19">
        <v>1</v>
      </c>
      <c r="AD43" s="20">
        <f t="shared" si="6"/>
        <v>95</v>
      </c>
      <c r="AE43" s="19">
        <v>55</v>
      </c>
      <c r="AF43" s="19">
        <v>40</v>
      </c>
      <c r="AG43" s="19">
        <v>1</v>
      </c>
      <c r="AH43" s="20">
        <f t="shared" si="7"/>
        <v>95</v>
      </c>
      <c r="AI43" s="19">
        <v>58</v>
      </c>
      <c r="AJ43" s="19">
        <v>40</v>
      </c>
      <c r="AK43" s="19">
        <v>1</v>
      </c>
      <c r="AL43" s="20">
        <f t="shared" si="8"/>
        <v>98</v>
      </c>
      <c r="AM43" s="19">
        <v>51</v>
      </c>
      <c r="AN43" s="19">
        <v>39</v>
      </c>
      <c r="AO43" s="19">
        <v>1</v>
      </c>
      <c r="AP43" s="20">
        <f t="shared" si="9"/>
        <v>90</v>
      </c>
      <c r="AQ43" s="20">
        <f t="shared" si="10"/>
        <v>10</v>
      </c>
      <c r="AR43" s="20">
        <f t="shared" si="11"/>
        <v>0</v>
      </c>
      <c r="AS43" s="20">
        <f t="shared" si="12"/>
        <v>855</v>
      </c>
      <c r="AT43" s="20">
        <f t="shared" si="13"/>
        <v>85.5</v>
      </c>
    </row>
    <row r="44" spans="1:46" ht="15">
      <c r="A44" s="23">
        <v>34</v>
      </c>
      <c r="B44" s="24" t="s">
        <v>139</v>
      </c>
      <c r="C44" s="25">
        <v>68</v>
      </c>
      <c r="D44" s="25">
        <v>16</v>
      </c>
      <c r="E44" s="25">
        <v>1</v>
      </c>
      <c r="F44" s="26">
        <f t="shared" si="0"/>
        <v>84</v>
      </c>
      <c r="G44" s="25">
        <v>54</v>
      </c>
      <c r="H44" s="25">
        <v>18</v>
      </c>
      <c r="I44" s="25">
        <v>1</v>
      </c>
      <c r="J44" s="26">
        <f t="shared" si="1"/>
        <v>72</v>
      </c>
      <c r="K44" s="25">
        <v>77</v>
      </c>
      <c r="L44" s="25">
        <v>18</v>
      </c>
      <c r="M44" s="25">
        <v>1</v>
      </c>
      <c r="N44" s="26">
        <f t="shared" si="2"/>
        <v>95</v>
      </c>
      <c r="O44" s="25">
        <v>28</v>
      </c>
      <c r="P44" s="25">
        <v>16</v>
      </c>
      <c r="Q44" s="25">
        <v>1</v>
      </c>
      <c r="R44" s="26">
        <f t="shared" si="3"/>
        <v>44</v>
      </c>
      <c r="S44" s="25">
        <v>37</v>
      </c>
      <c r="T44" s="25">
        <v>17</v>
      </c>
      <c r="U44" s="25">
        <v>1</v>
      </c>
      <c r="V44" s="26">
        <f t="shared" si="4"/>
        <v>54</v>
      </c>
      <c r="W44" s="25">
        <v>61</v>
      </c>
      <c r="X44" s="25">
        <v>16</v>
      </c>
      <c r="Y44" s="25">
        <v>1</v>
      </c>
      <c r="Z44" s="26">
        <f t="shared" si="5"/>
        <v>77</v>
      </c>
      <c r="AA44" s="25">
        <v>51</v>
      </c>
      <c r="AB44" s="25">
        <v>38</v>
      </c>
      <c r="AC44" s="25">
        <v>1</v>
      </c>
      <c r="AD44" s="26">
        <f t="shared" si="6"/>
        <v>89</v>
      </c>
      <c r="AE44" s="25">
        <v>52</v>
      </c>
      <c r="AF44" s="25">
        <v>40</v>
      </c>
      <c r="AG44" s="25">
        <v>1</v>
      </c>
      <c r="AH44" s="26">
        <f t="shared" si="7"/>
        <v>92</v>
      </c>
      <c r="AI44" s="25">
        <v>57</v>
      </c>
      <c r="AJ44" s="25">
        <v>40</v>
      </c>
      <c r="AK44" s="25">
        <v>1</v>
      </c>
      <c r="AL44" s="26">
        <f t="shared" si="8"/>
        <v>97</v>
      </c>
      <c r="AM44" s="25">
        <v>50</v>
      </c>
      <c r="AN44" s="25">
        <v>39</v>
      </c>
      <c r="AO44" s="25">
        <v>1</v>
      </c>
      <c r="AP44" s="26">
        <f t="shared" si="9"/>
        <v>89</v>
      </c>
      <c r="AQ44" s="26">
        <f t="shared" si="10"/>
        <v>10</v>
      </c>
      <c r="AR44" s="26">
        <f t="shared" si="11"/>
        <v>0</v>
      </c>
      <c r="AS44" s="26">
        <f t="shared" si="12"/>
        <v>793</v>
      </c>
      <c r="AT44" s="26">
        <f t="shared" si="13"/>
        <v>79.3</v>
      </c>
    </row>
    <row r="45" spans="1:46" ht="15">
      <c r="A45" s="23">
        <v>35</v>
      </c>
      <c r="B45" s="24" t="s">
        <v>140</v>
      </c>
      <c r="C45" s="25">
        <v>71</v>
      </c>
      <c r="D45" s="25">
        <v>16</v>
      </c>
      <c r="E45" s="25">
        <v>1</v>
      </c>
      <c r="F45" s="26">
        <f t="shared" si="0"/>
        <v>87</v>
      </c>
      <c r="G45" s="25">
        <v>61</v>
      </c>
      <c r="H45" s="25">
        <v>17</v>
      </c>
      <c r="I45" s="25">
        <v>1</v>
      </c>
      <c r="J45" s="26">
        <f t="shared" si="1"/>
        <v>78</v>
      </c>
      <c r="K45" s="25">
        <v>76</v>
      </c>
      <c r="L45" s="25">
        <v>15</v>
      </c>
      <c r="M45" s="25">
        <v>1</v>
      </c>
      <c r="N45" s="26">
        <f t="shared" si="2"/>
        <v>91</v>
      </c>
      <c r="O45" s="25">
        <v>54</v>
      </c>
      <c r="P45" s="25">
        <v>18</v>
      </c>
      <c r="Q45" s="25">
        <v>1</v>
      </c>
      <c r="R45" s="26">
        <f t="shared" si="3"/>
        <v>72</v>
      </c>
      <c r="S45" s="25">
        <v>46</v>
      </c>
      <c r="T45" s="25">
        <v>14</v>
      </c>
      <c r="U45" s="25">
        <v>1</v>
      </c>
      <c r="V45" s="26">
        <f t="shared" si="4"/>
        <v>60</v>
      </c>
      <c r="W45" s="25">
        <v>56</v>
      </c>
      <c r="X45" s="25">
        <v>14</v>
      </c>
      <c r="Y45" s="25">
        <v>1</v>
      </c>
      <c r="Z45" s="26">
        <f t="shared" si="5"/>
        <v>70</v>
      </c>
      <c r="AA45" s="25">
        <v>52</v>
      </c>
      <c r="AB45" s="25">
        <v>40</v>
      </c>
      <c r="AC45" s="25">
        <v>1</v>
      </c>
      <c r="AD45" s="26">
        <f t="shared" si="6"/>
        <v>92</v>
      </c>
      <c r="AE45" s="25">
        <v>50</v>
      </c>
      <c r="AF45" s="25">
        <v>40</v>
      </c>
      <c r="AG45" s="25">
        <v>1</v>
      </c>
      <c r="AH45" s="26">
        <f t="shared" si="7"/>
        <v>90</v>
      </c>
      <c r="AI45" s="25">
        <v>56</v>
      </c>
      <c r="AJ45" s="25">
        <v>40</v>
      </c>
      <c r="AK45" s="25">
        <v>1</v>
      </c>
      <c r="AL45" s="26">
        <f t="shared" si="8"/>
        <v>96</v>
      </c>
      <c r="AM45" s="25">
        <v>50</v>
      </c>
      <c r="AN45" s="25">
        <v>38</v>
      </c>
      <c r="AO45" s="25">
        <v>1</v>
      </c>
      <c r="AP45" s="26">
        <f t="shared" si="9"/>
        <v>88</v>
      </c>
      <c r="AQ45" s="26">
        <f t="shared" si="10"/>
        <v>10</v>
      </c>
      <c r="AR45" s="26">
        <f t="shared" si="11"/>
        <v>0</v>
      </c>
      <c r="AS45" s="26">
        <f t="shared" si="12"/>
        <v>824</v>
      </c>
      <c r="AT45" s="26">
        <f t="shared" si="13"/>
        <v>82.39999999999999</v>
      </c>
    </row>
    <row r="46" spans="1:46" ht="15">
      <c r="A46" s="11">
        <v>36</v>
      </c>
      <c r="B46" s="12" t="s">
        <v>141</v>
      </c>
      <c r="C46" s="19">
        <v>70</v>
      </c>
      <c r="D46" s="19">
        <v>19</v>
      </c>
      <c r="E46" s="19">
        <v>1</v>
      </c>
      <c r="F46" s="20">
        <f t="shared" si="0"/>
        <v>89</v>
      </c>
      <c r="G46" s="19">
        <v>62</v>
      </c>
      <c r="H46" s="19">
        <v>19</v>
      </c>
      <c r="I46" s="19">
        <v>1</v>
      </c>
      <c r="J46" s="20">
        <f t="shared" si="1"/>
        <v>81</v>
      </c>
      <c r="K46" s="19">
        <v>79</v>
      </c>
      <c r="L46" s="19">
        <v>18</v>
      </c>
      <c r="M46" s="19">
        <v>1</v>
      </c>
      <c r="N46" s="20">
        <f t="shared" si="2"/>
        <v>97</v>
      </c>
      <c r="O46" s="19">
        <v>52</v>
      </c>
      <c r="P46" s="19">
        <v>13</v>
      </c>
      <c r="Q46" s="19">
        <v>1</v>
      </c>
      <c r="R46" s="20">
        <f t="shared" si="3"/>
        <v>65</v>
      </c>
      <c r="S46" s="19">
        <v>70</v>
      </c>
      <c r="T46" s="19">
        <v>18</v>
      </c>
      <c r="U46" s="19">
        <v>1</v>
      </c>
      <c r="V46" s="20">
        <f t="shared" si="4"/>
        <v>88</v>
      </c>
      <c r="W46" s="19">
        <v>58</v>
      </c>
      <c r="X46" s="19">
        <v>19</v>
      </c>
      <c r="Y46" s="19">
        <v>1</v>
      </c>
      <c r="Z46" s="20">
        <f t="shared" si="5"/>
        <v>77</v>
      </c>
      <c r="AA46" s="19">
        <v>51</v>
      </c>
      <c r="AB46" s="19">
        <v>39</v>
      </c>
      <c r="AC46" s="19">
        <v>1</v>
      </c>
      <c r="AD46" s="20">
        <f t="shared" si="6"/>
        <v>90</v>
      </c>
      <c r="AE46" s="19">
        <v>52</v>
      </c>
      <c r="AF46" s="19">
        <v>40</v>
      </c>
      <c r="AG46" s="19">
        <v>1</v>
      </c>
      <c r="AH46" s="20">
        <f t="shared" si="7"/>
        <v>92</v>
      </c>
      <c r="AI46" s="19">
        <v>56</v>
      </c>
      <c r="AJ46" s="19">
        <v>40</v>
      </c>
      <c r="AK46" s="19">
        <v>1</v>
      </c>
      <c r="AL46" s="20">
        <f t="shared" si="8"/>
        <v>96</v>
      </c>
      <c r="AM46" s="19">
        <v>50</v>
      </c>
      <c r="AN46" s="19">
        <v>38</v>
      </c>
      <c r="AO46" s="19">
        <v>1</v>
      </c>
      <c r="AP46" s="20">
        <f t="shared" si="9"/>
        <v>88</v>
      </c>
      <c r="AQ46" s="20">
        <f t="shared" si="10"/>
        <v>10</v>
      </c>
      <c r="AR46" s="20">
        <f t="shared" si="11"/>
        <v>0</v>
      </c>
      <c r="AS46" s="20">
        <f t="shared" si="12"/>
        <v>863</v>
      </c>
      <c r="AT46" s="20">
        <f t="shared" si="13"/>
        <v>86.3</v>
      </c>
    </row>
    <row r="47" spans="1:46" ht="15">
      <c r="A47" s="11">
        <v>37</v>
      </c>
      <c r="B47" s="12" t="s">
        <v>142</v>
      </c>
      <c r="C47" s="19">
        <v>70</v>
      </c>
      <c r="D47" s="19">
        <v>18</v>
      </c>
      <c r="E47" s="19">
        <v>1</v>
      </c>
      <c r="F47" s="20">
        <f t="shared" si="0"/>
        <v>88</v>
      </c>
      <c r="G47" s="19">
        <v>61</v>
      </c>
      <c r="H47" s="19">
        <v>19</v>
      </c>
      <c r="I47" s="19">
        <v>1</v>
      </c>
      <c r="J47" s="20">
        <f t="shared" si="1"/>
        <v>80</v>
      </c>
      <c r="K47" s="19">
        <v>80</v>
      </c>
      <c r="L47" s="19">
        <v>17</v>
      </c>
      <c r="M47" s="19">
        <v>1</v>
      </c>
      <c r="N47" s="20">
        <f t="shared" si="2"/>
        <v>97</v>
      </c>
      <c r="O47" s="19">
        <v>65</v>
      </c>
      <c r="P47" s="19">
        <v>19</v>
      </c>
      <c r="Q47" s="19">
        <v>1</v>
      </c>
      <c r="R47" s="20">
        <f t="shared" si="3"/>
        <v>84</v>
      </c>
      <c r="S47" s="19">
        <v>74</v>
      </c>
      <c r="T47" s="19">
        <v>18</v>
      </c>
      <c r="U47" s="19">
        <v>1</v>
      </c>
      <c r="V47" s="20">
        <f t="shared" si="4"/>
        <v>92</v>
      </c>
      <c r="W47" s="19">
        <v>55</v>
      </c>
      <c r="X47" s="19">
        <v>16</v>
      </c>
      <c r="Y47" s="19">
        <v>1</v>
      </c>
      <c r="Z47" s="20">
        <f t="shared" si="5"/>
        <v>71</v>
      </c>
      <c r="AA47" s="19">
        <v>52</v>
      </c>
      <c r="AB47" s="19">
        <v>37</v>
      </c>
      <c r="AC47" s="19">
        <v>1</v>
      </c>
      <c r="AD47" s="20">
        <f t="shared" si="6"/>
        <v>89</v>
      </c>
      <c r="AE47" s="19">
        <v>55</v>
      </c>
      <c r="AF47" s="19">
        <v>38</v>
      </c>
      <c r="AG47" s="19">
        <v>1</v>
      </c>
      <c r="AH47" s="20">
        <f t="shared" si="7"/>
        <v>93</v>
      </c>
      <c r="AI47" s="19">
        <v>54</v>
      </c>
      <c r="AJ47" s="19">
        <v>40</v>
      </c>
      <c r="AK47" s="19">
        <v>1</v>
      </c>
      <c r="AL47" s="20">
        <f t="shared" si="8"/>
        <v>94</v>
      </c>
      <c r="AM47" s="19">
        <v>50</v>
      </c>
      <c r="AN47" s="19">
        <v>39</v>
      </c>
      <c r="AO47" s="19">
        <v>1</v>
      </c>
      <c r="AP47" s="20">
        <f t="shared" si="9"/>
        <v>89</v>
      </c>
      <c r="AQ47" s="20">
        <f t="shared" si="10"/>
        <v>10</v>
      </c>
      <c r="AR47" s="20">
        <f t="shared" si="11"/>
        <v>0</v>
      </c>
      <c r="AS47" s="20">
        <f t="shared" si="12"/>
        <v>877</v>
      </c>
      <c r="AT47" s="20">
        <f t="shared" si="13"/>
        <v>87.7</v>
      </c>
    </row>
    <row r="48" spans="1:46" ht="15">
      <c r="A48" s="11">
        <v>38</v>
      </c>
      <c r="B48" s="12" t="s">
        <v>143</v>
      </c>
      <c r="C48" s="19">
        <v>43</v>
      </c>
      <c r="D48" s="19">
        <v>7</v>
      </c>
      <c r="E48" s="19">
        <v>1</v>
      </c>
      <c r="F48" s="20">
        <f t="shared" si="0"/>
        <v>50</v>
      </c>
      <c r="G48" s="19">
        <v>8</v>
      </c>
      <c r="H48" s="19">
        <v>0</v>
      </c>
      <c r="I48" s="19">
        <v>0</v>
      </c>
      <c r="J48" s="20">
        <f t="shared" si="1"/>
        <v>8</v>
      </c>
      <c r="K48" s="19">
        <v>8</v>
      </c>
      <c r="L48" s="19">
        <v>0</v>
      </c>
      <c r="M48" s="19">
        <v>0</v>
      </c>
      <c r="N48" s="20">
        <f t="shared" si="2"/>
        <v>8</v>
      </c>
      <c r="O48" s="19">
        <v>19</v>
      </c>
      <c r="P48" s="19">
        <v>0</v>
      </c>
      <c r="Q48" s="19">
        <v>0</v>
      </c>
      <c r="R48" s="20">
        <f t="shared" si="3"/>
        <v>19</v>
      </c>
      <c r="S48" s="19">
        <v>0</v>
      </c>
      <c r="T48" s="19">
        <v>0</v>
      </c>
      <c r="U48" s="19">
        <v>0</v>
      </c>
      <c r="V48" s="20">
        <f t="shared" si="4"/>
        <v>0</v>
      </c>
      <c r="W48" s="19" t="s">
        <v>72</v>
      </c>
      <c r="X48" s="19">
        <v>0</v>
      </c>
      <c r="Y48" s="19">
        <v>0</v>
      </c>
      <c r="Z48" s="20">
        <f t="shared" si="5"/>
        <v>0</v>
      </c>
      <c r="AA48" s="19">
        <v>48</v>
      </c>
      <c r="AB48" s="19">
        <v>30</v>
      </c>
      <c r="AC48" s="19">
        <v>1</v>
      </c>
      <c r="AD48" s="20">
        <f t="shared" si="6"/>
        <v>78</v>
      </c>
      <c r="AE48" s="19">
        <v>47</v>
      </c>
      <c r="AF48" s="19">
        <v>31</v>
      </c>
      <c r="AG48" s="19">
        <v>1</v>
      </c>
      <c r="AH48" s="20">
        <f t="shared" si="7"/>
        <v>78</v>
      </c>
      <c r="AI48" s="19">
        <v>47</v>
      </c>
      <c r="AJ48" s="19">
        <v>36</v>
      </c>
      <c r="AK48" s="19">
        <v>1</v>
      </c>
      <c r="AL48" s="20">
        <f t="shared" si="8"/>
        <v>83</v>
      </c>
      <c r="AM48" s="19">
        <v>41</v>
      </c>
      <c r="AN48" s="19">
        <v>30</v>
      </c>
      <c r="AO48" s="19">
        <v>1</v>
      </c>
      <c r="AP48" s="20">
        <f t="shared" si="9"/>
        <v>71</v>
      </c>
      <c r="AQ48" s="20">
        <f t="shared" si="10"/>
        <v>5</v>
      </c>
      <c r="AR48" s="20">
        <f t="shared" si="11"/>
        <v>5</v>
      </c>
      <c r="AS48" s="20">
        <f t="shared" si="12"/>
        <v>395</v>
      </c>
      <c r="AT48" s="20">
        <f t="shared" si="13"/>
        <v>39.5</v>
      </c>
    </row>
    <row r="49" spans="1:46" ht="15">
      <c r="A49" s="11">
        <v>39</v>
      </c>
      <c r="B49" s="12" t="s">
        <v>144</v>
      </c>
      <c r="C49" s="19">
        <v>60</v>
      </c>
      <c r="D49" s="19">
        <v>18</v>
      </c>
      <c r="E49" s="19">
        <v>1</v>
      </c>
      <c r="F49" s="20">
        <f t="shared" si="0"/>
        <v>78</v>
      </c>
      <c r="G49" s="19">
        <v>36</v>
      </c>
      <c r="H49" s="19">
        <v>14</v>
      </c>
      <c r="I49" s="19">
        <v>1</v>
      </c>
      <c r="J49" s="20">
        <f t="shared" si="1"/>
        <v>50</v>
      </c>
      <c r="K49" s="19">
        <v>68</v>
      </c>
      <c r="L49" s="19">
        <v>15</v>
      </c>
      <c r="M49" s="19">
        <v>1</v>
      </c>
      <c r="N49" s="20">
        <f t="shared" si="2"/>
        <v>83</v>
      </c>
      <c r="O49" s="19">
        <v>19</v>
      </c>
      <c r="P49" s="19">
        <v>19</v>
      </c>
      <c r="Q49" s="19">
        <v>0</v>
      </c>
      <c r="R49" s="20">
        <f t="shared" si="3"/>
        <v>38</v>
      </c>
      <c r="S49" s="19">
        <v>65</v>
      </c>
      <c r="T49" s="19">
        <v>19</v>
      </c>
      <c r="U49" s="19">
        <v>1</v>
      </c>
      <c r="V49" s="20">
        <f t="shared" si="4"/>
        <v>84</v>
      </c>
      <c r="W49" s="19">
        <v>42</v>
      </c>
      <c r="X49" s="19">
        <v>12</v>
      </c>
      <c r="Y49" s="19">
        <v>1</v>
      </c>
      <c r="Z49" s="20">
        <f t="shared" si="5"/>
        <v>54</v>
      </c>
      <c r="AA49" s="19">
        <v>55</v>
      </c>
      <c r="AB49" s="19">
        <v>38</v>
      </c>
      <c r="AC49" s="19">
        <v>1</v>
      </c>
      <c r="AD49" s="20">
        <f t="shared" si="6"/>
        <v>93</v>
      </c>
      <c r="AE49" s="19">
        <v>56</v>
      </c>
      <c r="AF49" s="19">
        <v>39</v>
      </c>
      <c r="AG49" s="19">
        <v>1</v>
      </c>
      <c r="AH49" s="20">
        <f t="shared" si="7"/>
        <v>95</v>
      </c>
      <c r="AI49" s="19">
        <v>59</v>
      </c>
      <c r="AJ49" s="19">
        <v>37</v>
      </c>
      <c r="AK49" s="19">
        <v>1</v>
      </c>
      <c r="AL49" s="20">
        <f t="shared" si="8"/>
        <v>96</v>
      </c>
      <c r="AM49" s="19">
        <v>45</v>
      </c>
      <c r="AN49" s="19">
        <v>38</v>
      </c>
      <c r="AO49" s="19">
        <v>1</v>
      </c>
      <c r="AP49" s="20">
        <f t="shared" si="9"/>
        <v>83</v>
      </c>
      <c r="AQ49" s="20">
        <f t="shared" si="10"/>
        <v>9</v>
      </c>
      <c r="AR49" s="20">
        <f t="shared" si="11"/>
        <v>1</v>
      </c>
      <c r="AS49" s="20">
        <f t="shared" si="12"/>
        <v>754</v>
      </c>
      <c r="AT49" s="20">
        <f t="shared" si="13"/>
        <v>75.4</v>
      </c>
    </row>
    <row r="50" spans="1:46" ht="15">
      <c r="A50" s="11">
        <v>40</v>
      </c>
      <c r="B50" s="12" t="s">
        <v>145</v>
      </c>
      <c r="C50" s="19">
        <v>33</v>
      </c>
      <c r="D50" s="19">
        <v>14</v>
      </c>
      <c r="E50" s="19">
        <v>1</v>
      </c>
      <c r="F50" s="20">
        <f t="shared" si="0"/>
        <v>47</v>
      </c>
      <c r="G50" s="19">
        <v>31</v>
      </c>
      <c r="H50" s="19">
        <v>13</v>
      </c>
      <c r="I50" s="19">
        <v>1</v>
      </c>
      <c r="J50" s="20">
        <f t="shared" si="1"/>
        <v>44</v>
      </c>
      <c r="K50" s="19">
        <v>52</v>
      </c>
      <c r="L50" s="19">
        <v>14</v>
      </c>
      <c r="M50" s="19">
        <v>1</v>
      </c>
      <c r="N50" s="20">
        <f t="shared" si="2"/>
        <v>66</v>
      </c>
      <c r="O50" s="19">
        <v>16</v>
      </c>
      <c r="P50" s="19">
        <v>18</v>
      </c>
      <c r="Q50" s="19">
        <v>0</v>
      </c>
      <c r="R50" s="20">
        <f t="shared" si="3"/>
        <v>34</v>
      </c>
      <c r="S50" s="19">
        <v>20</v>
      </c>
      <c r="T50" s="19">
        <v>14</v>
      </c>
      <c r="U50" s="19">
        <v>0</v>
      </c>
      <c r="V50" s="20">
        <f t="shared" si="4"/>
        <v>34</v>
      </c>
      <c r="W50" s="19">
        <v>12</v>
      </c>
      <c r="X50" s="19">
        <v>12</v>
      </c>
      <c r="Y50" s="19">
        <v>0</v>
      </c>
      <c r="Z50" s="20">
        <f t="shared" si="5"/>
        <v>24</v>
      </c>
      <c r="AA50" s="19">
        <v>50</v>
      </c>
      <c r="AB50" s="19">
        <v>35</v>
      </c>
      <c r="AC50" s="19">
        <v>1</v>
      </c>
      <c r="AD50" s="20">
        <f t="shared" si="6"/>
        <v>85</v>
      </c>
      <c r="AE50" s="19">
        <v>52</v>
      </c>
      <c r="AF50" s="19">
        <v>36</v>
      </c>
      <c r="AG50" s="19">
        <v>1</v>
      </c>
      <c r="AH50" s="20">
        <f t="shared" si="7"/>
        <v>88</v>
      </c>
      <c r="AI50" s="19">
        <v>56</v>
      </c>
      <c r="AJ50" s="19">
        <v>35</v>
      </c>
      <c r="AK50" s="19">
        <v>1</v>
      </c>
      <c r="AL50" s="20">
        <f t="shared" si="8"/>
        <v>91</v>
      </c>
      <c r="AM50" s="19">
        <v>44</v>
      </c>
      <c r="AN50" s="19">
        <v>36</v>
      </c>
      <c r="AO50" s="19">
        <v>1</v>
      </c>
      <c r="AP50" s="20">
        <f t="shared" si="9"/>
        <v>80</v>
      </c>
      <c r="AQ50" s="20">
        <f t="shared" si="10"/>
        <v>7</v>
      </c>
      <c r="AR50" s="20">
        <f t="shared" si="11"/>
        <v>3</v>
      </c>
      <c r="AS50" s="20">
        <f t="shared" si="12"/>
        <v>593</v>
      </c>
      <c r="AT50" s="20">
        <f t="shared" si="13"/>
        <v>59.3</v>
      </c>
    </row>
    <row r="51" spans="1:46" ht="15">
      <c r="A51" s="11">
        <v>41</v>
      </c>
      <c r="B51" s="12" t="s">
        <v>146</v>
      </c>
      <c r="C51" s="19">
        <v>56</v>
      </c>
      <c r="D51" s="19">
        <v>15</v>
      </c>
      <c r="E51" s="19">
        <v>1</v>
      </c>
      <c r="F51" s="20">
        <f t="shared" si="0"/>
        <v>71</v>
      </c>
      <c r="G51" s="19">
        <v>62</v>
      </c>
      <c r="H51" s="19">
        <v>11</v>
      </c>
      <c r="I51" s="19">
        <v>1</v>
      </c>
      <c r="J51" s="20">
        <f t="shared" si="1"/>
        <v>73</v>
      </c>
      <c r="K51" s="19">
        <v>78</v>
      </c>
      <c r="L51" s="19">
        <v>17</v>
      </c>
      <c r="M51" s="19">
        <v>1</v>
      </c>
      <c r="N51" s="20">
        <f t="shared" si="2"/>
        <v>95</v>
      </c>
      <c r="O51" s="19">
        <v>28</v>
      </c>
      <c r="P51" s="19">
        <v>12</v>
      </c>
      <c r="Q51" s="19">
        <v>1</v>
      </c>
      <c r="R51" s="20">
        <f t="shared" si="3"/>
        <v>40</v>
      </c>
      <c r="S51" s="19">
        <v>43</v>
      </c>
      <c r="T51" s="19">
        <v>14</v>
      </c>
      <c r="U51" s="19">
        <v>1</v>
      </c>
      <c r="V51" s="20">
        <f t="shared" si="4"/>
        <v>57</v>
      </c>
      <c r="W51" s="19">
        <v>17</v>
      </c>
      <c r="X51" s="19">
        <v>14</v>
      </c>
      <c r="Y51" s="19">
        <v>0</v>
      </c>
      <c r="Z51" s="20">
        <f t="shared" si="5"/>
        <v>31</v>
      </c>
      <c r="AA51" s="19">
        <v>56</v>
      </c>
      <c r="AB51" s="19">
        <v>39</v>
      </c>
      <c r="AC51" s="19">
        <v>1</v>
      </c>
      <c r="AD51" s="20">
        <f t="shared" si="6"/>
        <v>95</v>
      </c>
      <c r="AE51" s="19">
        <v>54</v>
      </c>
      <c r="AF51" s="19">
        <v>39</v>
      </c>
      <c r="AG51" s="19">
        <v>1</v>
      </c>
      <c r="AH51" s="20">
        <f t="shared" si="7"/>
        <v>93</v>
      </c>
      <c r="AI51" s="19">
        <v>55</v>
      </c>
      <c r="AJ51" s="19">
        <v>40</v>
      </c>
      <c r="AK51" s="19">
        <v>1</v>
      </c>
      <c r="AL51" s="20">
        <f t="shared" si="8"/>
        <v>95</v>
      </c>
      <c r="AM51" s="19">
        <v>45</v>
      </c>
      <c r="AN51" s="19">
        <v>39</v>
      </c>
      <c r="AO51" s="19">
        <v>1</v>
      </c>
      <c r="AP51" s="20">
        <f t="shared" si="9"/>
        <v>84</v>
      </c>
      <c r="AQ51" s="20">
        <f t="shared" si="10"/>
        <v>9</v>
      </c>
      <c r="AR51" s="20">
        <f t="shared" si="11"/>
        <v>1</v>
      </c>
      <c r="AS51" s="20">
        <f t="shared" si="12"/>
        <v>734</v>
      </c>
      <c r="AT51" s="20">
        <f t="shared" si="13"/>
        <v>73.4</v>
      </c>
    </row>
    <row r="52" spans="1:46" ht="15">
      <c r="A52" s="11">
        <v>42</v>
      </c>
      <c r="B52" s="12" t="s">
        <v>147</v>
      </c>
      <c r="C52" s="19">
        <v>64</v>
      </c>
      <c r="D52" s="19">
        <v>16</v>
      </c>
      <c r="E52" s="19">
        <v>1</v>
      </c>
      <c r="F52" s="20">
        <f t="shared" si="0"/>
        <v>80</v>
      </c>
      <c r="G52" s="19">
        <v>47</v>
      </c>
      <c r="H52" s="19">
        <v>13</v>
      </c>
      <c r="I52" s="19">
        <v>1</v>
      </c>
      <c r="J52" s="20">
        <f t="shared" si="1"/>
        <v>60</v>
      </c>
      <c r="K52" s="19">
        <v>60</v>
      </c>
      <c r="L52" s="19">
        <v>9</v>
      </c>
      <c r="M52" s="19">
        <v>1</v>
      </c>
      <c r="N52" s="20">
        <f t="shared" si="2"/>
        <v>69</v>
      </c>
      <c r="O52" s="19">
        <v>37</v>
      </c>
      <c r="P52" s="19">
        <v>8</v>
      </c>
      <c r="Q52" s="19">
        <v>1</v>
      </c>
      <c r="R52" s="20">
        <f t="shared" si="3"/>
        <v>45</v>
      </c>
      <c r="S52" s="19">
        <v>28</v>
      </c>
      <c r="T52" s="19">
        <v>15</v>
      </c>
      <c r="U52" s="19">
        <v>1</v>
      </c>
      <c r="V52" s="20">
        <f t="shared" si="4"/>
        <v>43</v>
      </c>
      <c r="W52" s="19">
        <v>51</v>
      </c>
      <c r="X52" s="19">
        <v>13</v>
      </c>
      <c r="Y52" s="19">
        <v>1</v>
      </c>
      <c r="Z52" s="20">
        <f t="shared" si="5"/>
        <v>64</v>
      </c>
      <c r="AA52" s="19">
        <v>56</v>
      </c>
      <c r="AB52" s="19">
        <v>39</v>
      </c>
      <c r="AC52" s="19">
        <v>1</v>
      </c>
      <c r="AD52" s="20">
        <f t="shared" si="6"/>
        <v>95</v>
      </c>
      <c r="AE52" s="19">
        <v>52</v>
      </c>
      <c r="AF52" s="19">
        <v>38</v>
      </c>
      <c r="AG52" s="19">
        <v>1</v>
      </c>
      <c r="AH52" s="20">
        <f t="shared" si="7"/>
        <v>90</v>
      </c>
      <c r="AI52" s="19">
        <v>53</v>
      </c>
      <c r="AJ52" s="19">
        <v>38</v>
      </c>
      <c r="AK52" s="19">
        <v>1</v>
      </c>
      <c r="AL52" s="20">
        <f t="shared" si="8"/>
        <v>91</v>
      </c>
      <c r="AM52" s="19">
        <v>46</v>
      </c>
      <c r="AN52" s="19">
        <v>35</v>
      </c>
      <c r="AO52" s="19">
        <v>1</v>
      </c>
      <c r="AP52" s="20">
        <f t="shared" si="9"/>
        <v>81</v>
      </c>
      <c r="AQ52" s="20">
        <f t="shared" si="10"/>
        <v>10</v>
      </c>
      <c r="AR52" s="20">
        <f t="shared" si="11"/>
        <v>0</v>
      </c>
      <c r="AS52" s="20">
        <f t="shared" si="12"/>
        <v>718</v>
      </c>
      <c r="AT52" s="20">
        <f t="shared" si="13"/>
        <v>71.8</v>
      </c>
    </row>
    <row r="53" spans="1:46" ht="15">
      <c r="A53" s="11">
        <v>43</v>
      </c>
      <c r="B53" s="12" t="s">
        <v>148</v>
      </c>
      <c r="C53" s="19">
        <v>64</v>
      </c>
      <c r="D53" s="19">
        <v>7</v>
      </c>
      <c r="E53" s="19">
        <v>1</v>
      </c>
      <c r="F53" s="20">
        <f t="shared" si="0"/>
        <v>71</v>
      </c>
      <c r="G53" s="19">
        <v>36</v>
      </c>
      <c r="H53" s="19">
        <v>11</v>
      </c>
      <c r="I53" s="19">
        <v>1</v>
      </c>
      <c r="J53" s="20">
        <f t="shared" si="1"/>
        <v>47</v>
      </c>
      <c r="K53" s="19">
        <v>41</v>
      </c>
      <c r="L53" s="19">
        <v>9</v>
      </c>
      <c r="M53" s="19">
        <v>1</v>
      </c>
      <c r="N53" s="20">
        <f t="shared" si="2"/>
        <v>50</v>
      </c>
      <c r="O53" s="19">
        <v>28</v>
      </c>
      <c r="P53" s="19">
        <v>10</v>
      </c>
      <c r="Q53" s="19">
        <v>1</v>
      </c>
      <c r="R53" s="20">
        <f t="shared" si="3"/>
        <v>38</v>
      </c>
      <c r="S53" s="19">
        <v>0</v>
      </c>
      <c r="T53" s="19">
        <v>7</v>
      </c>
      <c r="U53" s="19">
        <v>0</v>
      </c>
      <c r="V53" s="20">
        <f t="shared" si="4"/>
        <v>7</v>
      </c>
      <c r="W53" s="19" t="s">
        <v>72</v>
      </c>
      <c r="X53" s="19">
        <v>10</v>
      </c>
      <c r="Y53" s="19">
        <v>0</v>
      </c>
      <c r="Z53" s="20">
        <f t="shared" si="5"/>
        <v>10</v>
      </c>
      <c r="AA53" s="19">
        <v>52</v>
      </c>
      <c r="AB53" s="19">
        <v>30</v>
      </c>
      <c r="AC53" s="19">
        <v>1</v>
      </c>
      <c r="AD53" s="20">
        <f t="shared" si="6"/>
        <v>82</v>
      </c>
      <c r="AE53" s="19">
        <v>48</v>
      </c>
      <c r="AF53" s="19">
        <v>30</v>
      </c>
      <c r="AG53" s="19">
        <v>1</v>
      </c>
      <c r="AH53" s="20">
        <f t="shared" si="7"/>
        <v>78</v>
      </c>
      <c r="AI53" s="19">
        <v>45</v>
      </c>
      <c r="AJ53" s="19">
        <v>26</v>
      </c>
      <c r="AK53" s="19">
        <v>1</v>
      </c>
      <c r="AL53" s="20">
        <f t="shared" si="8"/>
        <v>71</v>
      </c>
      <c r="AM53" s="19">
        <v>41</v>
      </c>
      <c r="AN53" s="19">
        <v>30</v>
      </c>
      <c r="AO53" s="19">
        <v>1</v>
      </c>
      <c r="AP53" s="20">
        <f t="shared" si="9"/>
        <v>71</v>
      </c>
      <c r="AQ53" s="20">
        <f t="shared" si="10"/>
        <v>8</v>
      </c>
      <c r="AR53" s="20">
        <f t="shared" si="11"/>
        <v>2</v>
      </c>
      <c r="AS53" s="20">
        <f t="shared" si="12"/>
        <v>525</v>
      </c>
      <c r="AT53" s="20">
        <f t="shared" si="13"/>
        <v>52.5</v>
      </c>
    </row>
    <row r="54" spans="1:46" ht="15">
      <c r="A54" s="11">
        <v>44</v>
      </c>
      <c r="B54" s="12" t="s">
        <v>149</v>
      </c>
      <c r="C54" s="19">
        <v>56</v>
      </c>
      <c r="D54" s="19">
        <v>15</v>
      </c>
      <c r="E54" s="19">
        <v>1</v>
      </c>
      <c r="F54" s="20">
        <f t="shared" si="0"/>
        <v>71</v>
      </c>
      <c r="G54" s="19">
        <v>33</v>
      </c>
      <c r="H54" s="19">
        <v>11</v>
      </c>
      <c r="I54" s="19">
        <v>1</v>
      </c>
      <c r="J54" s="20">
        <f t="shared" si="1"/>
        <v>44</v>
      </c>
      <c r="K54" s="19">
        <v>45</v>
      </c>
      <c r="L54" s="19">
        <v>10</v>
      </c>
      <c r="M54" s="19">
        <v>1</v>
      </c>
      <c r="N54" s="20">
        <f t="shared" si="2"/>
        <v>55</v>
      </c>
      <c r="O54" s="19">
        <v>35</v>
      </c>
      <c r="P54" s="19">
        <v>15</v>
      </c>
      <c r="Q54" s="19">
        <v>1</v>
      </c>
      <c r="R54" s="20">
        <f t="shared" si="3"/>
        <v>50</v>
      </c>
      <c r="S54" s="19">
        <v>29</v>
      </c>
      <c r="T54" s="19">
        <v>12</v>
      </c>
      <c r="U54" s="19">
        <v>1</v>
      </c>
      <c r="V54" s="20">
        <f t="shared" si="4"/>
        <v>41</v>
      </c>
      <c r="W54" s="19">
        <v>48</v>
      </c>
      <c r="X54" s="19">
        <v>7</v>
      </c>
      <c r="Y54" s="19">
        <v>1</v>
      </c>
      <c r="Z54" s="20">
        <f t="shared" si="5"/>
        <v>55</v>
      </c>
      <c r="AA54" s="19">
        <v>52</v>
      </c>
      <c r="AB54" s="19">
        <v>37</v>
      </c>
      <c r="AC54" s="19">
        <v>1</v>
      </c>
      <c r="AD54" s="20">
        <f t="shared" si="6"/>
        <v>89</v>
      </c>
      <c r="AE54" s="19">
        <v>51</v>
      </c>
      <c r="AF54" s="19">
        <v>34</v>
      </c>
      <c r="AG54" s="19">
        <v>1</v>
      </c>
      <c r="AH54" s="20">
        <f t="shared" si="7"/>
        <v>85</v>
      </c>
      <c r="AI54" s="19">
        <v>55</v>
      </c>
      <c r="AJ54" s="19">
        <v>34</v>
      </c>
      <c r="AK54" s="19">
        <v>1</v>
      </c>
      <c r="AL54" s="20">
        <f t="shared" si="8"/>
        <v>89</v>
      </c>
      <c r="AM54" s="19">
        <v>44</v>
      </c>
      <c r="AN54" s="19">
        <v>34</v>
      </c>
      <c r="AO54" s="19">
        <v>1</v>
      </c>
      <c r="AP54" s="20">
        <f t="shared" si="9"/>
        <v>78</v>
      </c>
      <c r="AQ54" s="20">
        <f t="shared" si="10"/>
        <v>10</v>
      </c>
      <c r="AR54" s="20">
        <f t="shared" si="11"/>
        <v>0</v>
      </c>
      <c r="AS54" s="20">
        <f t="shared" si="12"/>
        <v>657</v>
      </c>
      <c r="AT54" s="20">
        <f t="shared" si="13"/>
        <v>65.7</v>
      </c>
    </row>
    <row r="55" spans="1:46" ht="15">
      <c r="A55" s="11">
        <v>45</v>
      </c>
      <c r="B55" s="12" t="s">
        <v>150</v>
      </c>
      <c r="C55" s="19">
        <v>50</v>
      </c>
      <c r="D55" s="19">
        <v>14</v>
      </c>
      <c r="E55" s="19">
        <v>1</v>
      </c>
      <c r="F55" s="20">
        <f t="shared" si="0"/>
        <v>64</v>
      </c>
      <c r="G55" s="19">
        <v>46</v>
      </c>
      <c r="H55" s="19">
        <v>18</v>
      </c>
      <c r="I55" s="19">
        <v>1</v>
      </c>
      <c r="J55" s="20">
        <f t="shared" si="1"/>
        <v>64</v>
      </c>
      <c r="K55" s="19">
        <v>63</v>
      </c>
      <c r="L55" s="19">
        <v>10</v>
      </c>
      <c r="M55" s="19">
        <v>1</v>
      </c>
      <c r="N55" s="20">
        <f t="shared" si="2"/>
        <v>73</v>
      </c>
      <c r="O55" s="19">
        <v>15</v>
      </c>
      <c r="P55" s="19">
        <v>14</v>
      </c>
      <c r="Q55" s="19">
        <v>0</v>
      </c>
      <c r="R55" s="20">
        <f t="shared" si="3"/>
        <v>29</v>
      </c>
      <c r="S55" s="19">
        <v>28</v>
      </c>
      <c r="T55" s="19">
        <v>14</v>
      </c>
      <c r="U55" s="19">
        <v>1</v>
      </c>
      <c r="V55" s="20">
        <f t="shared" si="4"/>
        <v>42</v>
      </c>
      <c r="W55" s="19">
        <v>43</v>
      </c>
      <c r="X55" s="19">
        <v>10</v>
      </c>
      <c r="Y55" s="19">
        <v>1</v>
      </c>
      <c r="Z55" s="20">
        <f t="shared" si="5"/>
        <v>53</v>
      </c>
      <c r="AA55" s="19">
        <v>56</v>
      </c>
      <c r="AB55" s="19">
        <v>40</v>
      </c>
      <c r="AC55" s="19">
        <v>1</v>
      </c>
      <c r="AD55" s="20">
        <f t="shared" si="6"/>
        <v>96</v>
      </c>
      <c r="AE55" s="19">
        <v>54</v>
      </c>
      <c r="AF55" s="19">
        <v>35</v>
      </c>
      <c r="AG55" s="19">
        <v>1</v>
      </c>
      <c r="AH55" s="20">
        <f t="shared" si="7"/>
        <v>89</v>
      </c>
      <c r="AI55" s="19">
        <v>53</v>
      </c>
      <c r="AJ55" s="19">
        <v>33</v>
      </c>
      <c r="AK55" s="19">
        <v>1</v>
      </c>
      <c r="AL55" s="20">
        <f t="shared" si="8"/>
        <v>86</v>
      </c>
      <c r="AM55" s="19">
        <v>43</v>
      </c>
      <c r="AN55" s="19">
        <v>35</v>
      </c>
      <c r="AO55" s="19">
        <v>1</v>
      </c>
      <c r="AP55" s="20">
        <f t="shared" si="9"/>
        <v>78</v>
      </c>
      <c r="AQ55" s="20">
        <f t="shared" si="10"/>
        <v>9</v>
      </c>
      <c r="AR55" s="20">
        <f t="shared" si="11"/>
        <v>1</v>
      </c>
      <c r="AS55" s="20">
        <f t="shared" si="12"/>
        <v>674</v>
      </c>
      <c r="AT55" s="20">
        <f t="shared" si="13"/>
        <v>67.4</v>
      </c>
    </row>
    <row r="56" spans="1:46" ht="15">
      <c r="A56" s="11">
        <v>46</v>
      </c>
      <c r="B56" s="12" t="s">
        <v>151</v>
      </c>
      <c r="C56" s="19">
        <v>66</v>
      </c>
      <c r="D56" s="19">
        <v>18</v>
      </c>
      <c r="E56" s="19">
        <v>1</v>
      </c>
      <c r="F56" s="20">
        <f t="shared" si="0"/>
        <v>84</v>
      </c>
      <c r="G56" s="19">
        <v>49</v>
      </c>
      <c r="H56" s="19">
        <v>18</v>
      </c>
      <c r="I56" s="19">
        <v>1</v>
      </c>
      <c r="J56" s="20">
        <f t="shared" si="1"/>
        <v>67</v>
      </c>
      <c r="K56" s="19">
        <v>66</v>
      </c>
      <c r="L56" s="19">
        <v>17</v>
      </c>
      <c r="M56" s="19">
        <v>1</v>
      </c>
      <c r="N56" s="20">
        <f t="shared" si="2"/>
        <v>83</v>
      </c>
      <c r="O56" s="19">
        <v>53</v>
      </c>
      <c r="P56" s="19">
        <v>19</v>
      </c>
      <c r="Q56" s="19">
        <v>1</v>
      </c>
      <c r="R56" s="20">
        <f t="shared" si="3"/>
        <v>72</v>
      </c>
      <c r="S56" s="19">
        <v>57</v>
      </c>
      <c r="T56" s="19">
        <v>17</v>
      </c>
      <c r="U56" s="19">
        <v>1</v>
      </c>
      <c r="V56" s="20">
        <f t="shared" si="4"/>
        <v>74</v>
      </c>
      <c r="W56" s="19">
        <v>65</v>
      </c>
      <c r="X56" s="19">
        <v>13</v>
      </c>
      <c r="Y56" s="19">
        <v>1</v>
      </c>
      <c r="Z56" s="20">
        <f t="shared" si="5"/>
        <v>78</v>
      </c>
      <c r="AA56" s="19">
        <v>55</v>
      </c>
      <c r="AB56" s="19">
        <v>37</v>
      </c>
      <c r="AC56" s="19">
        <v>1</v>
      </c>
      <c r="AD56" s="20">
        <f t="shared" si="6"/>
        <v>92</v>
      </c>
      <c r="AE56" s="19">
        <v>52</v>
      </c>
      <c r="AF56" s="19">
        <v>35</v>
      </c>
      <c r="AG56" s="19">
        <v>1</v>
      </c>
      <c r="AH56" s="20">
        <f t="shared" si="7"/>
        <v>87</v>
      </c>
      <c r="AI56" s="19">
        <v>52</v>
      </c>
      <c r="AJ56" s="19">
        <v>33</v>
      </c>
      <c r="AK56" s="19">
        <v>1</v>
      </c>
      <c r="AL56" s="20">
        <f t="shared" si="8"/>
        <v>85</v>
      </c>
      <c r="AM56" s="19">
        <v>44</v>
      </c>
      <c r="AN56" s="19">
        <v>34</v>
      </c>
      <c r="AO56" s="19">
        <v>1</v>
      </c>
      <c r="AP56" s="20">
        <f t="shared" si="9"/>
        <v>78</v>
      </c>
      <c r="AQ56" s="20">
        <f>SUM(E56,I56,M56,Q56,U56,Y56,AC56,AG56,AK56,AO56)</f>
        <v>10</v>
      </c>
      <c r="AR56" s="20">
        <f>10-AQ56</f>
        <v>0</v>
      </c>
      <c r="AS56" s="20">
        <f>SUM(F56,J56,N56,R56,V56,Z56,AD56,AH56,AL56,AP56)</f>
        <v>800</v>
      </c>
      <c r="AT56" s="20">
        <f>AS56/1000*100</f>
        <v>80</v>
      </c>
    </row>
    <row r="57" spans="1:46" ht="15">
      <c r="A57" s="11">
        <v>47</v>
      </c>
      <c r="B57" s="12" t="s">
        <v>152</v>
      </c>
      <c r="C57" s="19">
        <v>51</v>
      </c>
      <c r="D57" s="19">
        <v>18</v>
      </c>
      <c r="E57" s="19">
        <v>1</v>
      </c>
      <c r="F57" s="20">
        <f t="shared" si="0"/>
        <v>69</v>
      </c>
      <c r="G57" s="19">
        <v>42</v>
      </c>
      <c r="H57" s="19">
        <v>17</v>
      </c>
      <c r="I57" s="19">
        <v>1</v>
      </c>
      <c r="J57" s="20">
        <f t="shared" si="1"/>
        <v>59</v>
      </c>
      <c r="K57" s="19">
        <v>70</v>
      </c>
      <c r="L57" s="19">
        <v>13</v>
      </c>
      <c r="M57" s="19">
        <v>1</v>
      </c>
      <c r="N57" s="20">
        <f t="shared" si="2"/>
        <v>83</v>
      </c>
      <c r="O57" s="19">
        <v>28</v>
      </c>
      <c r="P57" s="19">
        <v>17</v>
      </c>
      <c r="Q57" s="19">
        <v>1</v>
      </c>
      <c r="R57" s="20">
        <f t="shared" si="3"/>
        <v>45</v>
      </c>
      <c r="S57" s="19">
        <v>58</v>
      </c>
      <c r="T57" s="19">
        <v>17</v>
      </c>
      <c r="U57" s="19">
        <v>1</v>
      </c>
      <c r="V57" s="20">
        <f t="shared" si="4"/>
        <v>75</v>
      </c>
      <c r="W57" s="19">
        <v>64</v>
      </c>
      <c r="X57" s="19">
        <v>11</v>
      </c>
      <c r="Y57" s="19">
        <v>1</v>
      </c>
      <c r="Z57" s="20">
        <f t="shared" si="5"/>
        <v>75</v>
      </c>
      <c r="AA57" s="19">
        <v>55</v>
      </c>
      <c r="AB57" s="19">
        <v>38</v>
      </c>
      <c r="AC57" s="19">
        <v>1</v>
      </c>
      <c r="AD57" s="20">
        <f t="shared" si="6"/>
        <v>93</v>
      </c>
      <c r="AE57" s="19">
        <v>50</v>
      </c>
      <c r="AF57" s="19">
        <v>34</v>
      </c>
      <c r="AG57" s="19">
        <v>1</v>
      </c>
      <c r="AH57" s="20">
        <f t="shared" si="7"/>
        <v>84</v>
      </c>
      <c r="AI57" s="19">
        <v>55</v>
      </c>
      <c r="AJ57" s="19">
        <v>34</v>
      </c>
      <c r="AK57" s="19">
        <v>1</v>
      </c>
      <c r="AL57" s="20">
        <f t="shared" si="8"/>
        <v>89</v>
      </c>
      <c r="AM57" s="19">
        <v>45</v>
      </c>
      <c r="AN57" s="19">
        <v>35</v>
      </c>
      <c r="AO57" s="19">
        <v>1</v>
      </c>
      <c r="AP57" s="20">
        <f t="shared" si="9"/>
        <v>80</v>
      </c>
      <c r="AQ57" s="20">
        <f>SUM(E57,I57,M57,Q57,U57,Y57,AC57,AG57,AK57,AO57)</f>
        <v>10</v>
      </c>
      <c r="AR57" s="20">
        <f>10-AQ57</f>
        <v>0</v>
      </c>
      <c r="AS57" s="20">
        <f>SUM(F57,J57,N57,R57,V57,Z57,AD57,AH57,AL57,AP57)</f>
        <v>752</v>
      </c>
      <c r="AT57" s="20">
        <f>AS57/1000*100</f>
        <v>75.2</v>
      </c>
    </row>
    <row r="58" spans="1:46" ht="15">
      <c r="A58" s="11">
        <v>48</v>
      </c>
      <c r="B58" s="12" t="s">
        <v>153</v>
      </c>
      <c r="C58" s="19">
        <v>43</v>
      </c>
      <c r="D58" s="19">
        <v>15</v>
      </c>
      <c r="E58" s="19">
        <v>1</v>
      </c>
      <c r="F58" s="20">
        <f t="shared" si="0"/>
        <v>58</v>
      </c>
      <c r="G58" s="19">
        <v>36</v>
      </c>
      <c r="H58" s="19">
        <v>9</v>
      </c>
      <c r="I58" s="19">
        <v>1</v>
      </c>
      <c r="J58" s="20">
        <f t="shared" si="1"/>
        <v>45</v>
      </c>
      <c r="K58" s="19">
        <v>57</v>
      </c>
      <c r="L58" s="19">
        <v>11</v>
      </c>
      <c r="M58" s="19">
        <v>1</v>
      </c>
      <c r="N58" s="20">
        <f t="shared" si="2"/>
        <v>68</v>
      </c>
      <c r="O58" s="19">
        <v>28</v>
      </c>
      <c r="P58" s="19">
        <v>8</v>
      </c>
      <c r="Q58" s="19">
        <v>1</v>
      </c>
      <c r="R58" s="20">
        <f t="shared" si="3"/>
        <v>36</v>
      </c>
      <c r="S58" s="19">
        <v>0</v>
      </c>
      <c r="T58" s="19">
        <v>13</v>
      </c>
      <c r="U58" s="19">
        <v>0</v>
      </c>
      <c r="V58" s="20">
        <f t="shared" si="4"/>
        <v>13</v>
      </c>
      <c r="W58" s="19">
        <v>29</v>
      </c>
      <c r="X58" s="19">
        <v>12</v>
      </c>
      <c r="Y58" s="19">
        <v>1</v>
      </c>
      <c r="Z58" s="20">
        <f t="shared" si="5"/>
        <v>41</v>
      </c>
      <c r="AA58" s="19">
        <v>55</v>
      </c>
      <c r="AB58" s="19">
        <v>37</v>
      </c>
      <c r="AC58" s="19">
        <v>1</v>
      </c>
      <c r="AD58" s="20">
        <f t="shared" si="6"/>
        <v>92</v>
      </c>
      <c r="AE58" s="19">
        <v>50</v>
      </c>
      <c r="AF58" s="19">
        <v>36</v>
      </c>
      <c r="AG58" s="19">
        <v>1</v>
      </c>
      <c r="AH58" s="20">
        <f t="shared" si="7"/>
        <v>86</v>
      </c>
      <c r="AI58" s="19">
        <v>56</v>
      </c>
      <c r="AJ58" s="19">
        <v>37</v>
      </c>
      <c r="AK58" s="19">
        <v>1</v>
      </c>
      <c r="AL58" s="20">
        <f t="shared" si="8"/>
        <v>93</v>
      </c>
      <c r="AM58" s="19">
        <v>47</v>
      </c>
      <c r="AN58" s="19">
        <v>37</v>
      </c>
      <c r="AO58" s="19">
        <v>1</v>
      </c>
      <c r="AP58" s="20">
        <f t="shared" si="9"/>
        <v>84</v>
      </c>
      <c r="AQ58" s="20">
        <f>SUM(E58,I58,M58,Q58,U58,Y58,AC58,AG58,AK58,AO58)</f>
        <v>9</v>
      </c>
      <c r="AR58" s="20">
        <f>10-AQ58</f>
        <v>1</v>
      </c>
      <c r="AS58" s="20">
        <f>SUM(F58,J58,N58,R58,V58,Z58,AD58,AH58,AL58,AP58)</f>
        <v>616</v>
      </c>
      <c r="AT58" s="20">
        <f>AS58/1000*100</f>
        <v>61.6</v>
      </c>
    </row>
    <row r="59" spans="1:46" ht="15">
      <c r="A59" s="11">
        <v>49</v>
      </c>
      <c r="B59" s="12" t="s">
        <v>154</v>
      </c>
      <c r="C59" s="19">
        <v>32</v>
      </c>
      <c r="D59" s="19">
        <v>16</v>
      </c>
      <c r="E59" s="19">
        <v>1</v>
      </c>
      <c r="F59" s="20">
        <f t="shared" si="0"/>
        <v>48</v>
      </c>
      <c r="G59" s="19">
        <v>37</v>
      </c>
      <c r="H59" s="19">
        <v>17</v>
      </c>
      <c r="I59" s="19">
        <v>1</v>
      </c>
      <c r="J59" s="20">
        <f t="shared" si="1"/>
        <v>54</v>
      </c>
      <c r="K59" s="19">
        <v>60</v>
      </c>
      <c r="L59" s="19">
        <v>14</v>
      </c>
      <c r="M59" s="19">
        <v>1</v>
      </c>
      <c r="N59" s="20">
        <f t="shared" si="2"/>
        <v>74</v>
      </c>
      <c r="O59" s="19">
        <v>19</v>
      </c>
      <c r="P59" s="19">
        <v>18</v>
      </c>
      <c r="Q59" s="19">
        <v>0</v>
      </c>
      <c r="R59" s="20">
        <f t="shared" si="3"/>
        <v>37</v>
      </c>
      <c r="S59" s="19">
        <v>0</v>
      </c>
      <c r="T59" s="19">
        <v>17</v>
      </c>
      <c r="U59" s="19">
        <v>0</v>
      </c>
      <c r="V59" s="20">
        <f t="shared" si="4"/>
        <v>17</v>
      </c>
      <c r="W59" s="19">
        <v>30</v>
      </c>
      <c r="X59" s="19">
        <v>14</v>
      </c>
      <c r="Y59" s="19">
        <v>1</v>
      </c>
      <c r="Z59" s="20">
        <f t="shared" si="5"/>
        <v>44</v>
      </c>
      <c r="AA59" s="19">
        <v>55</v>
      </c>
      <c r="AB59" s="19">
        <v>35</v>
      </c>
      <c r="AC59" s="19">
        <v>1</v>
      </c>
      <c r="AD59" s="20">
        <f t="shared" si="6"/>
        <v>90</v>
      </c>
      <c r="AE59" s="19">
        <v>53</v>
      </c>
      <c r="AF59" s="19">
        <v>35</v>
      </c>
      <c r="AG59" s="19">
        <v>1</v>
      </c>
      <c r="AH59" s="20">
        <f t="shared" si="7"/>
        <v>88</v>
      </c>
      <c r="AI59" s="19">
        <v>54</v>
      </c>
      <c r="AJ59" s="19">
        <v>36</v>
      </c>
      <c r="AK59" s="19">
        <v>1</v>
      </c>
      <c r="AL59" s="20">
        <f t="shared" si="8"/>
        <v>90</v>
      </c>
      <c r="AM59" s="19">
        <v>45</v>
      </c>
      <c r="AN59" s="19">
        <v>36</v>
      </c>
      <c r="AO59" s="19">
        <v>1</v>
      </c>
      <c r="AP59" s="20">
        <f t="shared" si="9"/>
        <v>81</v>
      </c>
      <c r="AQ59" s="20">
        <f>SUM(E59,I59,M59,Q59,U59,Y59,AC59,AG59,AK59,AO59)</f>
        <v>8</v>
      </c>
      <c r="AR59" s="20">
        <f>10-AQ59</f>
        <v>2</v>
      </c>
      <c r="AS59" s="20">
        <f>SUM(F59,J59,N59,R59,V59,Z59,AD59,AH59,AL59,AP59)</f>
        <v>623</v>
      </c>
      <c r="AT59" s="20">
        <f>AS59/1000*100</f>
        <v>62.3</v>
      </c>
    </row>
  </sheetData>
  <sheetProtection/>
  <mergeCells count="21">
    <mergeCell ref="A1:R1"/>
    <mergeCell ref="AM1:AT1"/>
    <mergeCell ref="C6:AP6"/>
    <mergeCell ref="C7:AP7"/>
    <mergeCell ref="A8:AP8"/>
    <mergeCell ref="A9:A10"/>
    <mergeCell ref="B9:B10"/>
    <mergeCell ref="C9:F9"/>
    <mergeCell ref="AT9:AT10"/>
    <mergeCell ref="O9:R9"/>
    <mergeCell ref="S9:V9"/>
    <mergeCell ref="W9:Z9"/>
    <mergeCell ref="AA9:AD9"/>
    <mergeCell ref="K9:N9"/>
    <mergeCell ref="AI9:AL9"/>
    <mergeCell ref="AE9:AH9"/>
    <mergeCell ref="G9:J9"/>
    <mergeCell ref="AM9:AP9"/>
    <mergeCell ref="AQ9:AQ10"/>
    <mergeCell ref="AR9:AR10"/>
    <mergeCell ref="AS9:AS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1"/>
  <sheetViews>
    <sheetView zoomScalePageLayoutView="0" workbookViewId="0" topLeftCell="A32">
      <selection activeCell="K44" sqref="K44"/>
    </sheetView>
  </sheetViews>
  <sheetFormatPr defaultColWidth="9.140625" defaultRowHeight="15"/>
  <cols>
    <col min="1" max="1" width="5.7109375" style="0" bestFit="1" customWidth="1"/>
    <col min="2" max="2" width="10.140625" style="0" bestFit="1" customWidth="1"/>
    <col min="3" max="3" width="28.57421875" style="0" customWidth="1"/>
    <col min="4" max="4" width="19.28125" style="0" customWidth="1"/>
    <col min="5" max="5" width="8.8515625" style="0" customWidth="1"/>
    <col min="6" max="6" width="8.7109375" style="0" customWidth="1"/>
    <col min="7" max="7" width="8.28125" style="0" customWidth="1"/>
  </cols>
  <sheetData>
    <row r="4" spans="1:7" ht="18.75">
      <c r="A4" s="58"/>
      <c r="B4" s="58"/>
      <c r="C4" s="58"/>
      <c r="D4" s="58"/>
      <c r="E4" s="58"/>
      <c r="F4" s="58"/>
      <c r="G4" s="58"/>
    </row>
    <row r="5" spans="1:7" ht="18.75">
      <c r="A5" s="58" t="s">
        <v>155</v>
      </c>
      <c r="B5" s="58"/>
      <c r="C5" s="58"/>
      <c r="D5" s="58"/>
      <c r="E5" s="58"/>
      <c r="F5" s="58"/>
      <c r="G5" s="58"/>
    </row>
    <row r="6" spans="1:7" ht="21">
      <c r="A6" s="59" t="s">
        <v>8</v>
      </c>
      <c r="B6" s="59"/>
      <c r="C6" s="59"/>
      <c r="D6" s="59"/>
      <c r="E6" s="59"/>
      <c r="F6" s="59"/>
      <c r="G6" s="59"/>
    </row>
    <row r="7" spans="1:7" ht="15.75">
      <c r="A7" s="60" t="s">
        <v>156</v>
      </c>
      <c r="B7" s="60"/>
      <c r="C7" s="60"/>
      <c r="D7" s="60"/>
      <c r="E7" s="60"/>
      <c r="F7" s="60"/>
      <c r="G7" s="60"/>
    </row>
    <row r="8" spans="1:7" ht="15">
      <c r="A8" s="61" t="s">
        <v>157</v>
      </c>
      <c r="B8" s="61"/>
      <c r="C8" s="61"/>
      <c r="D8" s="61"/>
      <c r="E8" s="61"/>
      <c r="F8" s="61"/>
      <c r="G8" s="61"/>
    </row>
    <row r="9" spans="1:7" ht="30">
      <c r="A9" s="27" t="s">
        <v>158</v>
      </c>
      <c r="B9" s="28" t="s">
        <v>159</v>
      </c>
      <c r="C9" s="27" t="s">
        <v>160</v>
      </c>
      <c r="D9" s="27" t="s">
        <v>161</v>
      </c>
      <c r="E9" s="29" t="s">
        <v>162</v>
      </c>
      <c r="F9" s="27" t="s">
        <v>163</v>
      </c>
      <c r="G9" s="27" t="s">
        <v>164</v>
      </c>
    </row>
    <row r="10" spans="1:7" ht="30">
      <c r="A10" s="30">
        <v>1</v>
      </c>
      <c r="B10" s="31" t="s">
        <v>165</v>
      </c>
      <c r="C10" s="32" t="s">
        <v>57</v>
      </c>
      <c r="D10" s="33" t="s">
        <v>166</v>
      </c>
      <c r="E10" s="30">
        <v>27</v>
      </c>
      <c r="F10" s="30">
        <v>9</v>
      </c>
      <c r="G10" s="34">
        <f>E10/36*100</f>
        <v>75</v>
      </c>
    </row>
    <row r="11" spans="1:7" ht="30">
      <c r="A11" s="30">
        <v>2</v>
      </c>
      <c r="B11" s="31" t="s">
        <v>167</v>
      </c>
      <c r="C11" s="32" t="s">
        <v>58</v>
      </c>
      <c r="D11" s="33" t="s">
        <v>168</v>
      </c>
      <c r="E11" s="30">
        <v>25</v>
      </c>
      <c r="F11" s="30">
        <v>11</v>
      </c>
      <c r="G11" s="34">
        <f aca="true" t="shared" si="0" ref="G11:G19">E11/36*100</f>
        <v>69.44444444444444</v>
      </c>
    </row>
    <row r="12" spans="1:7" ht="30">
      <c r="A12" s="30">
        <v>3</v>
      </c>
      <c r="B12" s="31" t="s">
        <v>169</v>
      </c>
      <c r="C12" s="32" t="s">
        <v>59</v>
      </c>
      <c r="D12" s="33" t="s">
        <v>170</v>
      </c>
      <c r="E12" s="30">
        <v>33</v>
      </c>
      <c r="F12" s="30">
        <v>1</v>
      </c>
      <c r="G12" s="34">
        <f>E12/34*100</f>
        <v>97.05882352941177</v>
      </c>
    </row>
    <row r="13" spans="1:7" ht="15">
      <c r="A13" s="30">
        <v>4</v>
      </c>
      <c r="B13" s="31" t="s">
        <v>171</v>
      </c>
      <c r="C13" s="32" t="s">
        <v>60</v>
      </c>
      <c r="D13" s="33" t="s">
        <v>172</v>
      </c>
      <c r="E13" s="30">
        <v>28</v>
      </c>
      <c r="F13" s="30">
        <v>8</v>
      </c>
      <c r="G13" s="34">
        <f t="shared" si="0"/>
        <v>77.77777777777779</v>
      </c>
    </row>
    <row r="14" spans="1:7" ht="30">
      <c r="A14" s="30">
        <v>5</v>
      </c>
      <c r="B14" s="31" t="s">
        <v>173</v>
      </c>
      <c r="C14" s="32" t="s">
        <v>61</v>
      </c>
      <c r="D14" s="33" t="s">
        <v>174</v>
      </c>
      <c r="E14" s="30">
        <v>24</v>
      </c>
      <c r="F14" s="30">
        <v>11</v>
      </c>
      <c r="G14" s="34">
        <f>E14/37*100</f>
        <v>64.86486486486487</v>
      </c>
    </row>
    <row r="15" spans="1:7" ht="15">
      <c r="A15" s="30">
        <v>6</v>
      </c>
      <c r="B15" s="31" t="s">
        <v>175</v>
      </c>
      <c r="C15" s="32" t="s">
        <v>62</v>
      </c>
      <c r="D15" s="33" t="s">
        <v>176</v>
      </c>
      <c r="E15" s="30">
        <v>27</v>
      </c>
      <c r="F15" s="30">
        <v>7</v>
      </c>
      <c r="G15" s="34">
        <f>E15/34*100</f>
        <v>79.41176470588235</v>
      </c>
    </row>
    <row r="16" spans="1:7" ht="15">
      <c r="A16" s="30">
        <v>7</v>
      </c>
      <c r="B16" s="31" t="s">
        <v>177</v>
      </c>
      <c r="C16" s="32" t="s">
        <v>63</v>
      </c>
      <c r="D16" s="33" t="s">
        <v>170</v>
      </c>
      <c r="E16" s="30">
        <v>34</v>
      </c>
      <c r="F16" s="30">
        <v>2</v>
      </c>
      <c r="G16" s="34">
        <f t="shared" si="0"/>
        <v>94.44444444444444</v>
      </c>
    </row>
    <row r="17" spans="1:7" ht="15">
      <c r="A17" s="30">
        <v>8</v>
      </c>
      <c r="B17" s="31" t="s">
        <v>178</v>
      </c>
      <c r="C17" s="32" t="s">
        <v>64</v>
      </c>
      <c r="D17" s="33" t="s">
        <v>179</v>
      </c>
      <c r="E17" s="30">
        <v>34</v>
      </c>
      <c r="F17" s="30">
        <v>2</v>
      </c>
      <c r="G17" s="34">
        <f t="shared" si="0"/>
        <v>94.44444444444444</v>
      </c>
    </row>
    <row r="18" spans="1:7" ht="45">
      <c r="A18" s="30">
        <v>9</v>
      </c>
      <c r="B18" s="31" t="s">
        <v>180</v>
      </c>
      <c r="C18" s="32" t="s">
        <v>65</v>
      </c>
      <c r="D18" s="33" t="s">
        <v>181</v>
      </c>
      <c r="E18" s="30">
        <v>34</v>
      </c>
      <c r="F18" s="30">
        <v>2</v>
      </c>
      <c r="G18" s="34">
        <f t="shared" si="0"/>
        <v>94.44444444444444</v>
      </c>
    </row>
    <row r="19" spans="1:7" ht="30">
      <c r="A19" s="30">
        <v>10</v>
      </c>
      <c r="B19" s="31" t="s">
        <v>182</v>
      </c>
      <c r="C19" s="32" t="s">
        <v>55</v>
      </c>
      <c r="D19" s="33" t="s">
        <v>183</v>
      </c>
      <c r="E19" s="30">
        <v>34</v>
      </c>
      <c r="F19" s="30">
        <v>2</v>
      </c>
      <c r="G19" s="34">
        <f t="shared" si="0"/>
        <v>94.44444444444444</v>
      </c>
    </row>
    <row r="20" spans="1:7" ht="15">
      <c r="A20" s="62" t="s">
        <v>184</v>
      </c>
      <c r="B20" s="62"/>
      <c r="C20" s="62"/>
      <c r="D20" s="62"/>
      <c r="E20" s="27">
        <v>19</v>
      </c>
      <c r="F20" s="27">
        <v>18</v>
      </c>
      <c r="G20" s="35">
        <f>E20/37*100</f>
        <v>51.35135135135135</v>
      </c>
    </row>
    <row r="22" spans="1:7" ht="15">
      <c r="A22" s="63" t="s">
        <v>185</v>
      </c>
      <c r="B22" s="63"/>
      <c r="C22" s="63"/>
      <c r="D22" s="63"/>
      <c r="E22" s="63"/>
      <c r="F22" s="63"/>
      <c r="G22" s="63"/>
    </row>
    <row r="23" spans="1:7" ht="15">
      <c r="A23" s="61" t="s">
        <v>186</v>
      </c>
      <c r="B23" s="61"/>
      <c r="C23" s="61"/>
      <c r="D23" s="61"/>
      <c r="E23" s="61"/>
      <c r="F23" s="61"/>
      <c r="G23" s="61"/>
    </row>
    <row r="24" spans="1:7" ht="30">
      <c r="A24" s="27" t="s">
        <v>158</v>
      </c>
      <c r="B24" s="28" t="s">
        <v>159</v>
      </c>
      <c r="C24" s="27" t="s">
        <v>160</v>
      </c>
      <c r="D24" s="27" t="s">
        <v>161</v>
      </c>
      <c r="E24" s="29" t="s">
        <v>162</v>
      </c>
      <c r="F24" s="27" t="s">
        <v>163</v>
      </c>
      <c r="G24" s="27" t="s">
        <v>164</v>
      </c>
    </row>
    <row r="25" spans="1:7" ht="30">
      <c r="A25" s="30">
        <v>1</v>
      </c>
      <c r="B25" s="31" t="s">
        <v>165</v>
      </c>
      <c r="C25" s="32" t="s">
        <v>57</v>
      </c>
      <c r="D25" s="33" t="s">
        <v>187</v>
      </c>
      <c r="E25" s="30">
        <v>44</v>
      </c>
      <c r="F25" s="30">
        <v>5</v>
      </c>
      <c r="G25" s="36">
        <f>E25/49*100</f>
        <v>89.79591836734694</v>
      </c>
    </row>
    <row r="26" spans="1:7" ht="30">
      <c r="A26" s="30">
        <v>2</v>
      </c>
      <c r="B26" s="31" t="s">
        <v>167</v>
      </c>
      <c r="C26" s="32" t="s">
        <v>58</v>
      </c>
      <c r="D26" s="33" t="s">
        <v>168</v>
      </c>
      <c r="E26" s="30">
        <v>42</v>
      </c>
      <c r="F26" s="30">
        <v>7</v>
      </c>
      <c r="G26" s="36">
        <f>E26/49*100</f>
        <v>85.71428571428571</v>
      </c>
    </row>
    <row r="27" spans="1:7" ht="30">
      <c r="A27" s="30">
        <v>3</v>
      </c>
      <c r="B27" s="31" t="s">
        <v>169</v>
      </c>
      <c r="C27" s="32" t="s">
        <v>59</v>
      </c>
      <c r="D27" s="33" t="s">
        <v>170</v>
      </c>
      <c r="E27" s="30">
        <v>44</v>
      </c>
      <c r="F27" s="30">
        <v>4</v>
      </c>
      <c r="G27" s="36">
        <f>E27/48*100</f>
        <v>91.66666666666666</v>
      </c>
    </row>
    <row r="28" spans="1:7" ht="15">
      <c r="A28" s="30">
        <v>4</v>
      </c>
      <c r="B28" s="31" t="s">
        <v>171</v>
      </c>
      <c r="C28" s="32" t="s">
        <v>60</v>
      </c>
      <c r="D28" s="33" t="s">
        <v>172</v>
      </c>
      <c r="E28" s="30">
        <v>35</v>
      </c>
      <c r="F28" s="30">
        <v>13</v>
      </c>
      <c r="G28" s="36">
        <f>E28/48*100</f>
        <v>72.91666666666666</v>
      </c>
    </row>
    <row r="29" spans="1:7" ht="30">
      <c r="A29" s="30">
        <v>5</v>
      </c>
      <c r="B29" s="31" t="s">
        <v>173</v>
      </c>
      <c r="C29" s="32" t="s">
        <v>61</v>
      </c>
      <c r="D29" s="33" t="s">
        <v>174</v>
      </c>
      <c r="E29" s="30">
        <v>34</v>
      </c>
      <c r="F29" s="30">
        <v>14</v>
      </c>
      <c r="G29" s="36">
        <f>E29/48*100</f>
        <v>70.83333333333334</v>
      </c>
    </row>
    <row r="30" spans="1:7" ht="15">
      <c r="A30" s="30">
        <v>6</v>
      </c>
      <c r="B30" s="31" t="s">
        <v>175</v>
      </c>
      <c r="C30" s="32" t="s">
        <v>62</v>
      </c>
      <c r="D30" s="33" t="s">
        <v>188</v>
      </c>
      <c r="E30" s="30">
        <v>37</v>
      </c>
      <c r="F30" s="30">
        <v>9</v>
      </c>
      <c r="G30" s="36">
        <f>E30/46*100</f>
        <v>80.43478260869566</v>
      </c>
    </row>
    <row r="31" spans="1:7" ht="15">
      <c r="A31" s="30">
        <v>7</v>
      </c>
      <c r="B31" s="31" t="s">
        <v>177</v>
      </c>
      <c r="C31" s="32" t="s">
        <v>63</v>
      </c>
      <c r="D31" s="33" t="s">
        <v>176</v>
      </c>
      <c r="E31" s="30">
        <v>48</v>
      </c>
      <c r="F31" s="30">
        <v>0</v>
      </c>
      <c r="G31" s="36">
        <f>E31/48*100</f>
        <v>100</v>
      </c>
    </row>
    <row r="32" spans="1:7" ht="15">
      <c r="A32" s="30">
        <v>8</v>
      </c>
      <c r="B32" s="31" t="s">
        <v>178</v>
      </c>
      <c r="C32" s="32" t="s">
        <v>64</v>
      </c>
      <c r="D32" s="33" t="s">
        <v>174</v>
      </c>
      <c r="E32" s="30">
        <v>48</v>
      </c>
      <c r="F32" s="30">
        <v>0</v>
      </c>
      <c r="G32" s="36">
        <f>E32/48*100</f>
        <v>100</v>
      </c>
    </row>
    <row r="33" spans="1:7" ht="45">
      <c r="A33" s="30">
        <v>9</v>
      </c>
      <c r="B33" s="31" t="s">
        <v>180</v>
      </c>
      <c r="C33" s="32" t="s">
        <v>65</v>
      </c>
      <c r="D33" s="33" t="s">
        <v>189</v>
      </c>
      <c r="E33" s="30">
        <v>48</v>
      </c>
      <c r="F33" s="30">
        <v>0</v>
      </c>
      <c r="G33" s="36">
        <f>E33/48*100</f>
        <v>100</v>
      </c>
    </row>
    <row r="34" spans="1:7" ht="30">
      <c r="A34" s="30">
        <v>10</v>
      </c>
      <c r="B34" s="31" t="s">
        <v>182</v>
      </c>
      <c r="C34" s="32" t="s">
        <v>55</v>
      </c>
      <c r="D34" s="33" t="s">
        <v>183</v>
      </c>
      <c r="E34" s="30">
        <v>48</v>
      </c>
      <c r="F34" s="30">
        <v>0</v>
      </c>
      <c r="G34" s="36">
        <f>E34/48*100</f>
        <v>100</v>
      </c>
    </row>
    <row r="35" spans="1:7" ht="15">
      <c r="A35" s="62" t="s">
        <v>190</v>
      </c>
      <c r="B35" s="62"/>
      <c r="C35" s="62"/>
      <c r="D35" s="62"/>
      <c r="E35" s="37">
        <v>28</v>
      </c>
      <c r="F35" s="37">
        <v>21</v>
      </c>
      <c r="G35" s="38">
        <f>E35/49*100</f>
        <v>57.14285714285714</v>
      </c>
    </row>
    <row r="42" spans="1:7" ht="15">
      <c r="A42" s="63" t="s">
        <v>191</v>
      </c>
      <c r="B42" s="63"/>
      <c r="C42" s="63"/>
      <c r="D42" s="63"/>
      <c r="E42" s="63"/>
      <c r="F42" s="63"/>
      <c r="G42" s="63"/>
    </row>
    <row r="43" spans="1:7" ht="15">
      <c r="A43" s="61" t="s">
        <v>192</v>
      </c>
      <c r="B43" s="61"/>
      <c r="C43" s="61"/>
      <c r="D43" s="61"/>
      <c r="E43" s="61"/>
      <c r="F43" s="61"/>
      <c r="G43" s="61"/>
    </row>
    <row r="44" spans="1:7" ht="30">
      <c r="A44" s="27" t="s">
        <v>158</v>
      </c>
      <c r="B44" s="28" t="s">
        <v>159</v>
      </c>
      <c r="C44" s="27" t="s">
        <v>160</v>
      </c>
      <c r="D44" s="27" t="s">
        <v>161</v>
      </c>
      <c r="E44" s="29" t="s">
        <v>162</v>
      </c>
      <c r="F44" s="27" t="s">
        <v>163</v>
      </c>
      <c r="G44" s="27" t="s">
        <v>164</v>
      </c>
    </row>
    <row r="45" spans="1:7" ht="15">
      <c r="A45" s="39">
        <v>1</v>
      </c>
      <c r="B45" s="33" t="s">
        <v>193</v>
      </c>
      <c r="C45" s="32" t="s">
        <v>46</v>
      </c>
      <c r="D45" s="33" t="s">
        <v>194</v>
      </c>
      <c r="E45" s="40">
        <v>21</v>
      </c>
      <c r="F45" s="40">
        <v>3</v>
      </c>
      <c r="G45" s="41">
        <f>E45/24*100</f>
        <v>87.5</v>
      </c>
    </row>
    <row r="46" spans="1:7" ht="15">
      <c r="A46" s="39">
        <v>2</v>
      </c>
      <c r="B46" s="33" t="s">
        <v>195</v>
      </c>
      <c r="C46" s="32" t="s">
        <v>47</v>
      </c>
      <c r="D46" s="33" t="s">
        <v>196</v>
      </c>
      <c r="E46" s="40">
        <v>11</v>
      </c>
      <c r="F46" s="40">
        <v>13</v>
      </c>
      <c r="G46" s="41">
        <f aca="true" t="shared" si="1" ref="G46:G54">E46/24*100</f>
        <v>45.83333333333333</v>
      </c>
    </row>
    <row r="47" spans="1:7" ht="15">
      <c r="A47" s="39">
        <v>3</v>
      </c>
      <c r="B47" s="33" t="s">
        <v>197</v>
      </c>
      <c r="C47" s="32" t="s">
        <v>48</v>
      </c>
      <c r="D47" s="33" t="s">
        <v>198</v>
      </c>
      <c r="E47" s="40">
        <v>18</v>
      </c>
      <c r="F47" s="40">
        <v>6</v>
      </c>
      <c r="G47" s="41">
        <f t="shared" si="1"/>
        <v>75</v>
      </c>
    </row>
    <row r="48" spans="1:7" ht="15">
      <c r="A48" s="39">
        <v>4</v>
      </c>
      <c r="B48" s="33" t="s">
        <v>199</v>
      </c>
      <c r="C48" s="32" t="s">
        <v>49</v>
      </c>
      <c r="D48" s="33" t="s">
        <v>200</v>
      </c>
      <c r="E48" s="40">
        <v>21</v>
      </c>
      <c r="F48" s="40">
        <v>3</v>
      </c>
      <c r="G48" s="41">
        <f t="shared" si="1"/>
        <v>87.5</v>
      </c>
    </row>
    <row r="49" spans="1:7" ht="30">
      <c r="A49" s="39">
        <v>5</v>
      </c>
      <c r="B49" s="33" t="s">
        <v>201</v>
      </c>
      <c r="C49" s="32" t="s">
        <v>50</v>
      </c>
      <c r="D49" s="33" t="s">
        <v>202</v>
      </c>
      <c r="E49" s="30">
        <v>11</v>
      </c>
      <c r="F49" s="30">
        <v>13</v>
      </c>
      <c r="G49" s="34">
        <f t="shared" si="1"/>
        <v>45.83333333333333</v>
      </c>
    </row>
    <row r="50" spans="1:7" ht="15">
      <c r="A50" s="39">
        <v>6</v>
      </c>
      <c r="B50" s="33" t="s">
        <v>203</v>
      </c>
      <c r="C50" s="32" t="s">
        <v>51</v>
      </c>
      <c r="D50" s="33" t="s">
        <v>204</v>
      </c>
      <c r="E50" s="30">
        <v>19</v>
      </c>
      <c r="F50" s="30">
        <v>5</v>
      </c>
      <c r="G50" s="34">
        <f t="shared" si="1"/>
        <v>79.16666666666666</v>
      </c>
    </row>
    <row r="51" spans="1:7" ht="30">
      <c r="A51" s="39">
        <v>7</v>
      </c>
      <c r="B51" s="33" t="s">
        <v>205</v>
      </c>
      <c r="C51" s="32" t="s">
        <v>52</v>
      </c>
      <c r="D51" s="33" t="s">
        <v>200</v>
      </c>
      <c r="E51" s="30">
        <v>24</v>
      </c>
      <c r="F51" s="30">
        <v>0</v>
      </c>
      <c r="G51" s="34">
        <f t="shared" si="1"/>
        <v>100</v>
      </c>
    </row>
    <row r="52" spans="1:7" ht="30">
      <c r="A52" s="39">
        <v>8</v>
      </c>
      <c r="B52" s="33" t="s">
        <v>206</v>
      </c>
      <c r="C52" s="32" t="s">
        <v>53</v>
      </c>
      <c r="D52" s="33" t="s">
        <v>202</v>
      </c>
      <c r="E52" s="30">
        <v>24</v>
      </c>
      <c r="F52" s="30">
        <v>0</v>
      </c>
      <c r="G52" s="34">
        <f t="shared" si="1"/>
        <v>100</v>
      </c>
    </row>
    <row r="53" spans="1:7" ht="30">
      <c r="A53" s="39">
        <v>9</v>
      </c>
      <c r="B53" s="33" t="s">
        <v>207</v>
      </c>
      <c r="C53" s="32" t="s">
        <v>54</v>
      </c>
      <c r="D53" s="33" t="s">
        <v>208</v>
      </c>
      <c r="E53" s="30">
        <v>24</v>
      </c>
      <c r="F53" s="30">
        <v>0</v>
      </c>
      <c r="G53" s="34">
        <f t="shared" si="1"/>
        <v>100</v>
      </c>
    </row>
    <row r="54" spans="1:7" ht="15">
      <c r="A54" s="39">
        <v>10</v>
      </c>
      <c r="B54" s="33" t="s">
        <v>209</v>
      </c>
      <c r="C54" s="32" t="s">
        <v>55</v>
      </c>
      <c r="D54" s="33" t="s">
        <v>196</v>
      </c>
      <c r="E54" s="30">
        <v>24</v>
      </c>
      <c r="F54" s="30">
        <v>0</v>
      </c>
      <c r="G54" s="34">
        <f t="shared" si="1"/>
        <v>100</v>
      </c>
    </row>
    <row r="55" spans="1:7" ht="15">
      <c r="A55" s="62" t="s">
        <v>210</v>
      </c>
      <c r="B55" s="62"/>
      <c r="C55" s="62"/>
      <c r="D55" s="62"/>
      <c r="E55" s="37">
        <v>8</v>
      </c>
      <c r="F55" s="37">
        <v>16</v>
      </c>
      <c r="G55" s="42">
        <f>E55/24*100</f>
        <v>33.33333333333333</v>
      </c>
    </row>
    <row r="56" spans="5:7" ht="15">
      <c r="E56" s="40"/>
      <c r="F56" s="40"/>
      <c r="G56" s="40"/>
    </row>
    <row r="57" spans="1:6" ht="15.75">
      <c r="A57" s="43" t="s">
        <v>211</v>
      </c>
      <c r="B57" s="44" t="s">
        <v>212</v>
      </c>
      <c r="C57" s="43" t="s">
        <v>213</v>
      </c>
      <c r="D57" s="44" t="s">
        <v>214</v>
      </c>
      <c r="E57" s="43" t="s">
        <v>215</v>
      </c>
      <c r="F57" s="43" t="s">
        <v>6</v>
      </c>
    </row>
    <row r="58" spans="1:6" ht="15.75">
      <c r="A58" s="43">
        <v>1</v>
      </c>
      <c r="B58" s="44" t="s">
        <v>216</v>
      </c>
      <c r="C58" s="43">
        <v>24</v>
      </c>
      <c r="D58" s="43">
        <v>8</v>
      </c>
      <c r="E58" s="43">
        <v>16</v>
      </c>
      <c r="F58" s="38">
        <f>D58/C58*100</f>
        <v>33.33333333333333</v>
      </c>
    </row>
    <row r="59" spans="1:6" ht="15.75">
      <c r="A59" s="43">
        <v>2</v>
      </c>
      <c r="B59" s="44" t="s">
        <v>217</v>
      </c>
      <c r="C59" s="43">
        <v>37</v>
      </c>
      <c r="D59" s="27">
        <v>19</v>
      </c>
      <c r="E59" s="27">
        <v>18</v>
      </c>
      <c r="F59" s="35">
        <f>D59/37*100</f>
        <v>51.35135135135135</v>
      </c>
    </row>
    <row r="60" spans="1:6" ht="15.75">
      <c r="A60" s="43">
        <v>3</v>
      </c>
      <c r="B60" s="44" t="s">
        <v>218</v>
      </c>
      <c r="C60" s="43">
        <v>49</v>
      </c>
      <c r="D60" s="37">
        <v>28</v>
      </c>
      <c r="E60" s="37">
        <v>21</v>
      </c>
      <c r="F60" s="38">
        <f>D60/49*100</f>
        <v>57.14285714285714</v>
      </c>
    </row>
    <row r="61" spans="1:6" ht="15.75">
      <c r="A61" s="43"/>
      <c r="B61" s="44" t="s">
        <v>5</v>
      </c>
      <c r="C61" s="43">
        <f>SUM(C58:C60)</f>
        <v>110</v>
      </c>
      <c r="D61" s="43">
        <f>SUM(D58:D60)</f>
        <v>55</v>
      </c>
      <c r="E61" s="43">
        <f>SUM(E58:E60)</f>
        <v>55</v>
      </c>
      <c r="F61" s="38">
        <f>D61/C61*100</f>
        <v>50</v>
      </c>
    </row>
  </sheetData>
  <sheetProtection/>
  <mergeCells count="12">
    <mergeCell ref="A22:G22"/>
    <mergeCell ref="A23:G23"/>
    <mergeCell ref="A35:D35"/>
    <mergeCell ref="A42:G42"/>
    <mergeCell ref="A43:G43"/>
    <mergeCell ref="A55:D55"/>
    <mergeCell ref="A4:G4"/>
    <mergeCell ref="A5:G5"/>
    <mergeCell ref="A6:G6"/>
    <mergeCell ref="A7:G7"/>
    <mergeCell ref="A8:G8"/>
    <mergeCell ref="A20:D20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2018-06-09T07:09:05Z</dcterms:modified>
  <cp:category/>
  <cp:version/>
  <cp:contentType/>
  <cp:contentStatus/>
</cp:coreProperties>
</file>